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F:\GARE PUBBLICHE\GARE_2017\_CONSIP\TECNOLOGIE SERVER 1 (5535)\www.tecnologieserver.it\"/>
    </mc:Choice>
  </mc:AlternateContent>
  <bookViews>
    <workbookView xWindow="0" yWindow="0" windowWidth="28800" windowHeight="12300"/>
  </bookViews>
  <sheets>
    <sheet name="Enterprise Huawei" sheetId="1" r:id="rId1"/>
  </sheets>
  <definedNames>
    <definedName name="_xlnm.Print_Area" localSheetId="0">'Enterprise Huawei'!$A$13:$BI$88</definedName>
  </definedNames>
  <calcPr calcId="162913"/>
</workbook>
</file>

<file path=xl/calcChain.xml><?xml version="1.0" encoding="utf-8"?>
<calcChain xmlns="http://schemas.openxmlformats.org/spreadsheetml/2006/main">
  <c r="AO71" i="1" l="1"/>
  <c r="AN71" i="1"/>
  <c r="AM71" i="1"/>
  <c r="AL71" i="1"/>
  <c r="AP69" i="1"/>
  <c r="AP68" i="1"/>
  <c r="AP67" i="1"/>
  <c r="AP66" i="1"/>
  <c r="AJ48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V54" i="1"/>
  <c r="U54" i="1"/>
  <c r="T54" i="1"/>
  <c r="S54" i="1"/>
  <c r="R54" i="1"/>
  <c r="Q54" i="1"/>
  <c r="P54" i="1"/>
  <c r="O54" i="1"/>
  <c r="N54" i="1"/>
  <c r="M54" i="1"/>
  <c r="L54" i="1"/>
  <c r="K54" i="1"/>
  <c r="BJ53" i="1"/>
  <c r="AW53" i="1"/>
  <c r="AJ53" i="1"/>
  <c r="W53" i="1"/>
  <c r="BJ52" i="1"/>
  <c r="AW52" i="1"/>
  <c r="AJ52" i="1"/>
  <c r="AJ54" i="1" s="1"/>
  <c r="W52" i="1"/>
  <c r="BJ49" i="1"/>
  <c r="AW49" i="1"/>
  <c r="AJ49" i="1"/>
  <c r="W49" i="1"/>
  <c r="BJ48" i="1"/>
  <c r="AW48" i="1"/>
  <c r="W48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V45" i="1"/>
  <c r="U45" i="1"/>
  <c r="T45" i="1"/>
  <c r="S45" i="1"/>
  <c r="R45" i="1"/>
  <c r="Q45" i="1"/>
  <c r="P45" i="1"/>
  <c r="O45" i="1"/>
  <c r="N45" i="1"/>
  <c r="M45" i="1"/>
  <c r="L45" i="1"/>
  <c r="K45" i="1"/>
  <c r="BJ54" i="1" l="1"/>
  <c r="AW54" i="1"/>
  <c r="AW47" i="1"/>
  <c r="BJ47" i="1"/>
  <c r="AJ47" i="1"/>
  <c r="W47" i="1"/>
  <c r="K50" i="1"/>
  <c r="X50" i="1"/>
  <c r="AX50" i="1"/>
  <c r="W54" i="1"/>
  <c r="AK50" i="1"/>
  <c r="G63" i="1" l="1"/>
  <c r="H63" i="1" s="1"/>
  <c r="BA26" i="1" l="1"/>
  <c r="BA24" i="1"/>
  <c r="BA22" i="1"/>
  <c r="BA20" i="1"/>
  <c r="AK71" i="1"/>
  <c r="AJ71" i="1"/>
  <c r="AI71" i="1"/>
  <c r="AH71" i="1"/>
  <c r="AG71" i="1"/>
  <c r="AF71" i="1"/>
  <c r="AE71" i="1"/>
  <c r="AD71" i="1"/>
  <c r="G57" i="1"/>
  <c r="H57" i="1" s="1"/>
  <c r="G56" i="1"/>
  <c r="BA23" i="1" s="1"/>
  <c r="Q25" i="1" s="1"/>
  <c r="AD70" i="1" l="1"/>
  <c r="BA25" i="1"/>
  <c r="Q26" i="1" s="1"/>
  <c r="BB24" i="1"/>
  <c r="H56" i="1"/>
  <c r="BI44" i="1"/>
  <c r="BH44" i="1"/>
  <c r="BG44" i="1"/>
  <c r="BF44" i="1"/>
  <c r="BI35" i="1"/>
  <c r="BH35" i="1"/>
  <c r="BG35" i="1"/>
  <c r="BF35" i="1"/>
  <c r="BJ43" i="1"/>
  <c r="BJ42" i="1"/>
  <c r="BJ39" i="1"/>
  <c r="BJ38" i="1"/>
  <c r="AW43" i="1"/>
  <c r="AW42" i="1"/>
  <c r="AW39" i="1"/>
  <c r="AW38" i="1"/>
  <c r="AV44" i="1"/>
  <c r="AU44" i="1"/>
  <c r="AT44" i="1"/>
  <c r="AS44" i="1"/>
  <c r="AV35" i="1"/>
  <c r="AU35" i="1"/>
  <c r="AT35" i="1"/>
  <c r="AS35" i="1"/>
  <c r="AI44" i="1"/>
  <c r="AH44" i="1"/>
  <c r="AG44" i="1"/>
  <c r="AF44" i="1"/>
  <c r="AJ43" i="1"/>
  <c r="AJ42" i="1"/>
  <c r="AJ39" i="1"/>
  <c r="AJ38" i="1"/>
  <c r="AI35" i="1"/>
  <c r="AH35" i="1"/>
  <c r="AG35" i="1"/>
  <c r="AF35" i="1"/>
  <c r="W43" i="1"/>
  <c r="W42" i="1"/>
  <c r="V44" i="1"/>
  <c r="U44" i="1"/>
  <c r="T44" i="1"/>
  <c r="S44" i="1"/>
  <c r="V35" i="1"/>
  <c r="U35" i="1"/>
  <c r="T35" i="1"/>
  <c r="S35" i="1"/>
  <c r="W39" i="1"/>
  <c r="W38" i="1"/>
  <c r="AK22" i="1" l="1"/>
  <c r="AK24" i="1"/>
  <c r="BB26" i="1"/>
  <c r="AJ37" i="1"/>
  <c r="AW37" i="1"/>
  <c r="AJ44" i="1"/>
  <c r="BJ44" i="1"/>
  <c r="BF56" i="1"/>
  <c r="AS56" i="1"/>
  <c r="AF56" i="1"/>
  <c r="AB59" i="1" s="1"/>
  <c r="S56" i="1"/>
  <c r="O59" i="1" s="1"/>
  <c r="AF31" i="1"/>
  <c r="G49" i="1"/>
  <c r="G50" i="1"/>
  <c r="G51" i="1"/>
  <c r="D48" i="1" s="1"/>
  <c r="G46" i="1"/>
  <c r="G54" i="1"/>
  <c r="G55" i="1"/>
  <c r="BA21" i="1" s="1"/>
  <c r="Q24" i="1" s="1"/>
  <c r="G60" i="1"/>
  <c r="G61" i="1"/>
  <c r="H61" i="1" s="1"/>
  <c r="G62" i="1"/>
  <c r="H62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6" i="1"/>
  <c r="H76" i="1" s="1"/>
  <c r="G77" i="1"/>
  <c r="H77" i="1" s="1"/>
  <c r="G80" i="1"/>
  <c r="H80" i="1" s="1"/>
  <c r="G81" i="1"/>
  <c r="H81" i="1" s="1"/>
  <c r="G82" i="1"/>
  <c r="H82" i="1" s="1"/>
  <c r="G83" i="1"/>
  <c r="H83" i="1" s="1"/>
  <c r="H32" i="1"/>
  <c r="H85" i="1"/>
  <c r="BF31" i="1"/>
  <c r="BB32" i="1" s="1"/>
  <c r="AS31" i="1"/>
  <c r="AO32" i="1" s="1"/>
  <c r="S31" i="1"/>
  <c r="AL35" i="1"/>
  <c r="AM35" i="1"/>
  <c r="AR35" i="1"/>
  <c r="AQ35" i="1"/>
  <c r="AP35" i="1"/>
  <c r="AK35" i="1"/>
  <c r="AN35" i="1"/>
  <c r="BE35" i="1"/>
  <c r="AK44" i="1"/>
  <c r="AL44" i="1"/>
  <c r="AM44" i="1"/>
  <c r="AN44" i="1"/>
  <c r="AO44" i="1"/>
  <c r="AP44" i="1"/>
  <c r="AQ44" i="1"/>
  <c r="AR44" i="1"/>
  <c r="AX44" i="1"/>
  <c r="AY44" i="1"/>
  <c r="AZ44" i="1"/>
  <c r="BA44" i="1"/>
  <c r="BB44" i="1"/>
  <c r="BC44" i="1"/>
  <c r="BD44" i="1"/>
  <c r="BE44" i="1"/>
  <c r="AX35" i="1"/>
  <c r="AO35" i="1"/>
  <c r="AY35" i="1"/>
  <c r="AZ35" i="1"/>
  <c r="BA35" i="1"/>
  <c r="BB35" i="1"/>
  <c r="BC35" i="1"/>
  <c r="BD35" i="1"/>
  <c r="AE44" i="1"/>
  <c r="R44" i="1"/>
  <c r="AD44" i="1"/>
  <c r="X35" i="1"/>
  <c r="L35" i="1"/>
  <c r="Y35" i="1"/>
  <c r="K44" i="1"/>
  <c r="X44" i="1"/>
  <c r="K35" i="1"/>
  <c r="L44" i="1"/>
  <c r="M35" i="1"/>
  <c r="AD35" i="1"/>
  <c r="N35" i="1"/>
  <c r="O35" i="1"/>
  <c r="P35" i="1"/>
  <c r="Q35" i="1"/>
  <c r="R35" i="1"/>
  <c r="M44" i="1"/>
  <c r="N44" i="1"/>
  <c r="O44" i="1"/>
  <c r="P44" i="1"/>
  <c r="Q44" i="1"/>
  <c r="Z35" i="1"/>
  <c r="AA35" i="1"/>
  <c r="AB35" i="1"/>
  <c r="AC35" i="1"/>
  <c r="AE35" i="1"/>
  <c r="Y44" i="1"/>
  <c r="Z44" i="1"/>
  <c r="AA44" i="1"/>
  <c r="AB44" i="1"/>
  <c r="AC44" i="1"/>
  <c r="BA19" i="1" l="1"/>
  <c r="Q23" i="1" s="1"/>
  <c r="D53" i="1"/>
  <c r="AK23" i="1"/>
  <c r="AL24" i="1" s="1"/>
  <c r="AO58" i="1"/>
  <c r="AO59" i="1"/>
  <c r="AB34" i="1"/>
  <c r="BB58" i="1"/>
  <c r="BB59" i="1"/>
  <c r="AB56" i="1"/>
  <c r="AB58" i="1"/>
  <c r="O57" i="1"/>
  <c r="O58" i="1"/>
  <c r="AB33" i="1"/>
  <c r="O32" i="1"/>
  <c r="H50" i="1"/>
  <c r="H60" i="1"/>
  <c r="D59" i="1"/>
  <c r="K40" i="1"/>
  <c r="AK21" i="1"/>
  <c r="BB22" i="1"/>
  <c r="AO31" i="1"/>
  <c r="H54" i="1"/>
  <c r="H46" i="1"/>
  <c r="AK19" i="1"/>
  <c r="Q20" i="1" s="1"/>
  <c r="Q21" i="1" s="1"/>
  <c r="AX40" i="1"/>
  <c r="H55" i="1"/>
  <c r="H51" i="1"/>
  <c r="O56" i="1"/>
  <c r="H49" i="1"/>
  <c r="BB31" i="1"/>
  <c r="BB56" i="1"/>
  <c r="BB57" i="1"/>
  <c r="AO57" i="1"/>
  <c r="AO56" i="1"/>
  <c r="AK40" i="1"/>
  <c r="AW44" i="1"/>
  <c r="AO33" i="1" s="1"/>
  <c r="X40" i="1"/>
  <c r="AB57" i="1"/>
  <c r="AB31" i="1"/>
  <c r="AB32" i="1"/>
  <c r="BJ37" i="1"/>
  <c r="W44" i="1"/>
  <c r="O31" i="1"/>
  <c r="AK20" i="1"/>
  <c r="W37" i="1"/>
  <c r="BB20" i="1" l="1"/>
  <c r="Q22" i="1"/>
  <c r="AO34" i="1"/>
  <c r="BB33" i="1"/>
  <c r="BB34" i="1"/>
  <c r="O34" i="1"/>
  <c r="O33" i="1"/>
  <c r="AL20" i="1"/>
  <c r="H84" i="1"/>
  <c r="H86" i="1" s="1"/>
  <c r="H87" i="1" s="1"/>
  <c r="H88" i="1" s="1"/>
  <c r="AL22" i="1"/>
</calcChain>
</file>

<file path=xl/sharedStrings.xml><?xml version="1.0" encoding="utf-8"?>
<sst xmlns="http://schemas.openxmlformats.org/spreadsheetml/2006/main" count="428" uniqueCount="191">
  <si>
    <t>Q.tà</t>
  </si>
  <si>
    <t>SCHEDE DI RETE AGGIUNTIVE</t>
  </si>
  <si>
    <t>OPZIONI EXTRA SERVER</t>
  </si>
  <si>
    <t>Windows Server 2016 Standard 2CPU/16Core OEM</t>
  </si>
  <si>
    <t>Windows Server 2016 Standard Add-License 2CPU/16Core OEM</t>
  </si>
  <si>
    <t>SISTEMA OPERATIVO OPZIONALE</t>
  </si>
  <si>
    <t>Windows Server 2016 Licenses Pack 2 CORE</t>
  </si>
  <si>
    <t>Windows Server 2016 Cal Device OEM</t>
  </si>
  <si>
    <t>Windows Server 2016 Cal User OEM</t>
  </si>
  <si>
    <t>Windows Server 2016 Datacenter OEM</t>
  </si>
  <si>
    <t>Windows Server 2016 Datacenter Add-License OEM</t>
  </si>
  <si>
    <t>ESPANSIONE MEMORIA RAM</t>
  </si>
  <si>
    <t>ESTENSIONI DI GARANZIA</t>
  </si>
  <si>
    <t>Estensione di garanzia di 24 mesi (60 mesi totali)</t>
  </si>
  <si>
    <t>Estensione di garanzia di 12 mesi (48 mesi totali)</t>
  </si>
  <si>
    <t>Amministrazione:</t>
  </si>
  <si>
    <t>N° Identificativo Ordine</t>
  </si>
  <si>
    <t>Data Ordine</t>
  </si>
  <si>
    <t>TOTALE ORDINE ( IVA esclusa)</t>
  </si>
  <si>
    <t>TOTALE ORDINE ( IVA compresa)</t>
  </si>
  <si>
    <t>Prezzo</t>
  </si>
  <si>
    <t>Totale per</t>
  </si>
  <si>
    <t>Quantità</t>
  </si>
  <si>
    <t>Convenzione</t>
  </si>
  <si>
    <t>Scegli</t>
  </si>
  <si>
    <t>Telefono</t>
  </si>
  <si>
    <t>email:</t>
  </si>
  <si>
    <t>SERVER BASE</t>
  </si>
  <si>
    <t>Referente Installazione</t>
  </si>
  <si>
    <t>Referente Consegna</t>
  </si>
  <si>
    <t>DISCHI FISSI AGGIUNTIVI</t>
  </si>
  <si>
    <t>16GB</t>
  </si>
  <si>
    <t>32GB</t>
  </si>
  <si>
    <t>SLOT DI MEMORIA</t>
  </si>
  <si>
    <t>SOCKET 3</t>
  </si>
  <si>
    <t>SOCKET 1</t>
  </si>
  <si>
    <t>SOCKET 2</t>
  </si>
  <si>
    <t>SOCKET 4</t>
  </si>
  <si>
    <t>SOCKET 5</t>
  </si>
  <si>
    <t>SOCKET 8</t>
  </si>
  <si>
    <t>SOCKET 6</t>
  </si>
  <si>
    <t>SOCKET 7</t>
  </si>
  <si>
    <t>Moduli RAM 16Gb Acquistati</t>
  </si>
  <si>
    <t>Moduli RAM 32Gb Acquistati</t>
  </si>
  <si>
    <t>Moduli RAM 16Gb Posizionati</t>
  </si>
  <si>
    <t>Moduli RAM 32Gb Posizionati</t>
  </si>
  <si>
    <t>VERIFICHE TECNICHE AUTOMATICHE</t>
  </si>
  <si>
    <t>Indica</t>
  </si>
  <si>
    <t>2) Scegli dove posizionare tutte le CPU aggiuntive acquistate.</t>
  </si>
  <si>
    <t>3) Scegli dove posizionare tutte le RAM aggiutive acquistate.</t>
  </si>
  <si>
    <t>CPU Correttamente selezionate:</t>
  </si>
  <si>
    <t>CPU Acquistate:</t>
  </si>
  <si>
    <t>HD 300Gb Acquistati</t>
  </si>
  <si>
    <t>HD 1.2 Tb Acquistati</t>
  </si>
  <si>
    <t>HD 300Gb Posizionati</t>
  </si>
  <si>
    <t>HD 1.2 Tb Posizionati</t>
  </si>
  <si>
    <t>SLOT HARD DISK</t>
  </si>
  <si>
    <t>CONVENZIONE CONSIP TECNOLOGIE SERVER 1 - LOTTO 3</t>
  </si>
  <si>
    <t>Descrizione della fornitura:</t>
  </si>
  <si>
    <t>Per qualsiasi dubbio sull'utilizzo del configuratore e per ottenere informazioni tecniche aggiuntive potete chiamare</t>
  </si>
  <si>
    <t>ISTRUZIONI PER L'UTILIZZO DEL CONFIGURATORE</t>
  </si>
  <si>
    <t>SCHEMA TECNICO DELLA CONFIGURAZIONE PRESCELTA</t>
  </si>
  <si>
    <t xml:space="preserve">    Nota: Se si vogliono fare differenti configurazioni bisogna creare diversi files di configurazione.</t>
  </si>
  <si>
    <t>TOTALE COSTO SINGOLO SERVER ( IVA esclusa)</t>
  </si>
  <si>
    <t>Numero SERVER da acquistare</t>
  </si>
  <si>
    <t xml:space="preserve">INDICA IL NUMERO DI SERVER DA ACQUISTARE : </t>
  </si>
  <si>
    <t>(Attenzione al numero di CORE da abbinare alle licenze)</t>
  </si>
  <si>
    <t>ISTRUZIONI PER L'UTILIZZO DELLO SCHEMA TECNICO</t>
  </si>
  <si>
    <t>1) Compilare tutti i campi in GIALLO nella parte "Configuratore".</t>
  </si>
  <si>
    <t>2) E' possibile scegliere il numero dei server da acquistare configurati nel medesimo modo.</t>
  </si>
  <si>
    <r>
      <t xml:space="preserve">3) </t>
    </r>
    <r>
      <rPr>
        <b/>
        <u/>
        <sz val="12"/>
        <color theme="1"/>
        <rFont val="Calibri"/>
        <family val="2"/>
        <scheme val="minor"/>
      </rPr>
      <t>Scegli</t>
    </r>
    <r>
      <rPr>
        <sz val="12"/>
        <color theme="1"/>
        <rFont val="Calibri"/>
        <family val="2"/>
        <scheme val="minor"/>
      </rPr>
      <t xml:space="preserve"> dal menu a tendita, o </t>
    </r>
    <r>
      <rPr>
        <b/>
        <u/>
        <sz val="12"/>
        <color theme="1"/>
        <rFont val="Calibri"/>
        <family val="2"/>
        <scheme val="minor"/>
      </rPr>
      <t>indica</t>
    </r>
    <r>
      <rPr>
        <sz val="12"/>
        <color theme="1"/>
        <rFont val="Calibri"/>
        <family val="2"/>
        <scheme val="minor"/>
      </rPr>
      <t xml:space="preserve"> la quantità sulle varie opzioni (caselle in GIALLO).</t>
    </r>
  </si>
  <si>
    <r>
      <t xml:space="preserve">1) Attiva ( </t>
    </r>
    <r>
      <rPr>
        <sz val="12"/>
        <color theme="1"/>
        <rFont val="Wingdings 2"/>
        <family val="1"/>
        <charset val="2"/>
      </rPr>
      <t>R</t>
    </r>
    <r>
      <rPr>
        <sz val="12"/>
        <color theme="1"/>
        <rFont val="Calibri"/>
        <family val="2"/>
        <scheme val="minor"/>
      </rPr>
      <t xml:space="preserve"> ) o disattiva ( </t>
    </r>
    <r>
      <rPr>
        <sz val="12"/>
        <color theme="1"/>
        <rFont val="Wingdings 2"/>
        <family val="1"/>
        <charset val="2"/>
      </rPr>
      <t>£</t>
    </r>
    <r>
      <rPr>
        <sz val="12"/>
        <color theme="1"/>
        <rFont val="Calibri"/>
        <family val="2"/>
        <scheme val="minor"/>
      </rPr>
      <t xml:space="preserve"> ) le opzioni con il mouse.</t>
    </r>
  </si>
  <si>
    <t>IVA (22%)</t>
  </si>
  <si>
    <t>FORNITORE (RTI): ITALWARE SRL, ZUCCHETTI INFORMATICA SPA, TELECOM ITALIA SPA</t>
  </si>
  <si>
    <t>4) Scegli dove posizionare tutti gli HD aggiuntivi acquistati.</t>
  </si>
  <si>
    <t>NOTE TECNICHE PER UNA CORRETTA CONFIGURAZIONE:</t>
  </si>
  <si>
    <t>Max n° 8 CPU installabili (kit aggiuntivo da 4 CPU)</t>
  </si>
  <si>
    <t>SCHEMA DI CONFIGURAZIONE DEL SERVER</t>
  </si>
  <si>
    <t>ESPANSIONE CPU (unico KIT con n°4 CPU aggiuntive)</t>
  </si>
  <si>
    <t>SSD 800GB Acquistati</t>
  </si>
  <si>
    <t>SSD 800GB Posizionati</t>
  </si>
  <si>
    <t>SSD 1.6TB Acquistati</t>
  </si>
  <si>
    <t>SSD 1.6TB Posizionati</t>
  </si>
  <si>
    <t>RAM installabile: 6144 Gb (con 8 CPU installate)</t>
  </si>
  <si>
    <t>HDD 300Gb</t>
  </si>
  <si>
    <t>HDD 1.2Tb</t>
  </si>
  <si>
    <t>SDD 800Gb</t>
  </si>
  <si>
    <t>SDD 1.6Tb</t>
  </si>
  <si>
    <t>SCHEMA DI CONFIGURAZIONE DEI DISCHI FISSI</t>
  </si>
  <si>
    <t>RIASSUNTO CONFIGURAZIONE</t>
  </si>
  <si>
    <t>n° CPU FISICHE</t>
  </si>
  <si>
    <t>n° CORE</t>
  </si>
  <si>
    <t>Memoria RAM (Gb)</t>
  </si>
  <si>
    <t>n° HD 300Gb</t>
  </si>
  <si>
    <t>n° HD 1.2 Tb</t>
  </si>
  <si>
    <t>n° SSD 800GB</t>
  </si>
  <si>
    <t xml:space="preserve">n° SSD 1.6TB </t>
  </si>
  <si>
    <t>(massimo 7 schede TOTALI aggiuntive)</t>
  </si>
  <si>
    <t>2) Non puoi mettere RAM dove non c'e' CPU</t>
  </si>
  <si>
    <t>1) Ogni CPU deve avere almeno 2 moduli di ram per funzionare.</t>
  </si>
  <si>
    <t>il nostro Call Center al numero 800-23.84.24</t>
  </si>
  <si>
    <t>36 mesi di garanzia on-site</t>
  </si>
  <si>
    <t>Cod. art. convenzione</t>
  </si>
  <si>
    <t>UPS Bragamoro Orion Plus Tipo convertibile tower/rack con capacità 6000VA</t>
  </si>
  <si>
    <t>Unità KVM monitor 17", tastiera e touch pad mouse con switch intercambiabile</t>
  </si>
  <si>
    <t>Switch KVM 16 porte con possibilità di gestione da remoto attraverso Ethernet</t>
  </si>
  <si>
    <t>Rack Bragamoro per Server Enterprise Lenovo RACK 42U L600*P1000*2000H</t>
  </si>
  <si>
    <t xml:space="preserve">Distribuzione del sistema operativo di tipo Open Source </t>
  </si>
  <si>
    <t>SERVER ENTERPRISE HUAWEI</t>
  </si>
  <si>
    <t>RH8100_V3</t>
  </si>
  <si>
    <t>02311TEE-16</t>
  </si>
  <si>
    <t>02311TEF-32</t>
  </si>
  <si>
    <t>02311TEF-64</t>
  </si>
  <si>
    <t>02311CVV</t>
  </si>
  <si>
    <t>6310041-SENT</t>
  </si>
  <si>
    <t>6030223-SENT</t>
  </si>
  <si>
    <t>02311HAK-SE</t>
  </si>
  <si>
    <t>02311HAN-SE</t>
  </si>
  <si>
    <t>02311PPL</t>
  </si>
  <si>
    <t>02311HAJ</t>
  </si>
  <si>
    <t>EST12-HU-SENT</t>
  </si>
  <si>
    <t>EST24-HU-SENT</t>
  </si>
  <si>
    <t>KUPSSV1006R-HU</t>
  </si>
  <si>
    <t>TS-VDR-F9857N-HU-SENT</t>
  </si>
  <si>
    <t>RIS116-IP-HU-SENT</t>
  </si>
  <si>
    <t>BMRACKSV01-A-BUNDLE-RACK-HU-SENT</t>
  </si>
  <si>
    <t>OS-HU-SENT</t>
  </si>
  <si>
    <t>P73-07117-HU-SENT</t>
  </si>
  <si>
    <t>P73-07255-HU-SENT</t>
  </si>
  <si>
    <t>9EM-00558-VAD3YY1-HU-SENT</t>
  </si>
  <si>
    <t>R18-05191-HU-SENT</t>
  </si>
  <si>
    <t>R18-05229-HU-SENT</t>
  </si>
  <si>
    <t>P71-08655-HU-SENT</t>
  </si>
  <si>
    <t>P71-08773-HU-SENT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</si>
  <si>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</si>
  <si>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</si>
  <si>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</si>
  <si>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</si>
  <si>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</si>
  <si>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</si>
  <si>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</si>
  <si>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</si>
  <si>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</si>
  <si>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</si>
  <si>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11a</t>
  </si>
  <si>
    <t>12a</t>
  </si>
  <si>
    <r>
      <rPr>
        <b/>
        <u/>
        <sz val="10"/>
        <color theme="1"/>
        <rFont val="Calibri"/>
        <family val="2"/>
        <scheme val="minor"/>
      </rPr>
      <t>512GB memoria RAM</t>
    </r>
    <r>
      <rPr>
        <sz val="10"/>
        <color theme="1"/>
        <rFont val="Calibri"/>
        <family val="2"/>
        <scheme val="minor"/>
      </rPr>
      <t xml:space="preserve"> (16 moduli da 32GB)</t>
    </r>
  </si>
  <si>
    <t>Dischi fissi installabili: n° 12  (n° 10 liberi)</t>
  </si>
  <si>
    <t>RU430C(LSI3108) SAS/SATA RAID Card,RAID0,1,5,6,10,50,60,12Gb/s,2GB Cache,SuperCap</t>
  </si>
  <si>
    <t>Livelli RAID supportati: 0,1,5,6,10,50,60</t>
  </si>
  <si>
    <t>Porte di rete: n° 2 Gigabit 10/100/1000Mbit RJ45</t>
  </si>
  <si>
    <t>Server RH8100 V3 (System Chassis Module,4CPU, max to 8CPU,Include BIO board), altezza 8U</t>
  </si>
  <si>
    <t>n° 7 Slot PCI Express 3.0 liberi</t>
  </si>
  <si>
    <t>n° 4 Intel Xeon E7-8870 v4 (2.1GHz/20-core/50MB/140W) Processor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</si>
  <si>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</si>
  <si>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</si>
  <si>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</si>
  <si>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</si>
  <si>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</si>
  <si>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</si>
  <si>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</si>
  <si>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</si>
  <si>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</si>
  <si>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</si>
  <si>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11A</t>
  </si>
  <si>
    <t>12A</t>
  </si>
  <si>
    <t>DDR4 RDIMM Memory,16GB,2400MT/s,2Rank(1G*8bit),1.2V,ECC,Reinforced memory</t>
  </si>
  <si>
    <t>DDR4 RDIMM Memory,32GB,2400MT/s,2Rank(2G*4bit),1.2V,ECC,Reinforced memory</t>
  </si>
  <si>
    <t>2*DDR4 RDIMM Memory,32GB,2400MT/s,2Rank(2G*4bit),1.2V,ECC,Reinforced memory</t>
  </si>
  <si>
    <t>Kit 4 x Intel Xeon E7-8870 v4(2.1GHz/20-core/50MB/140W) Processor</t>
  </si>
  <si>
    <t>SSD, 800GB, ES3500S V3, SAS 12Gb/s, Read Intensive, 1 DWPD,2.5inch(2.5 inch Drive Bay),LE Series</t>
  </si>
  <si>
    <t>SSD, 1600GB, SAS 12Gb/s,Write Intensive,Sunset Cove Plus Series,2.5inch(2.5inch Drive Bay),ME Series</t>
  </si>
  <si>
    <t>HDD, 1200GB, SAS 12Gb/s,10K rpm,128MB or above,2.5inch(2.5inch Drive Bay)</t>
  </si>
  <si>
    <t>HDD, 300GB, SAS 12Gb/s,10K rpm,128MB or above,2.5inch(2.5inch Drive Bay)</t>
  </si>
  <si>
    <r>
      <rPr>
        <b/>
        <u/>
        <sz val="10"/>
        <color theme="1"/>
        <rFont val="Calibri"/>
        <family val="2"/>
        <scheme val="minor"/>
      </rPr>
      <t>Dischi fissi installati: n° 2 SSD, 800GB, ES3500S V3 ,SAS 12Gb/s</t>
    </r>
    <r>
      <rPr>
        <sz val="10"/>
        <color theme="1"/>
        <rFont val="Calibri"/>
        <family val="2"/>
        <scheme val="minor"/>
      </rPr>
      <t xml:space="preserve"> 2.5"</t>
    </r>
  </si>
  <si>
    <t>Ethernet Adapter,1Gb Electrical Interface(Intel I350),2-Port,RJ45,PCIe 2.0 x4</t>
  </si>
  <si>
    <t>Network Card,10 Gigabit,LC Fiber Optic,2 ports,PCIE 2.0 X8-8086-10FB-2,No Driver CD</t>
  </si>
  <si>
    <t>EMULEX,CNA-FCoE,10Gb,2-Port,SFP+(with 2x Multi-mode Optical Transceiver),PCIe 2.0 x8</t>
  </si>
  <si>
    <t>Emulex,FC HBA,8Gb(LPe12000),1-Port,SFP+(with 1x Multi-mode Optical Transceiver),PCIe 2.0 X4|PCIe 1.0 x8</t>
  </si>
  <si>
    <t>Il server proposto (Huawei FusionServer RH8100 v3) è ad altessime prestazioni "Enterprise" in uno spazio molto ristretto (8U).</t>
  </si>
  <si>
    <t>Il sitema permette di installare fino a 8 CPU e fino a 12 dischi fissi.</t>
  </si>
  <si>
    <t>Ciò consente di avere una densità computazionale molto elevata occupando pochissimo spazio in Server Farm.</t>
  </si>
  <si>
    <t>Per ogni CPU fisica si possono installare fino a 16 moduli di memoria (24 per due CPU).</t>
  </si>
  <si>
    <t>La parte elettrica (con 4 alimentatori) e il percorso dell'aria ben progettato aiuta a dissipare rapidamente il calore interno.</t>
  </si>
  <si>
    <t>La configurazione base iniziale è composta da 4 CPU, 512Gb (16x32Gb) di memoria Ram e n° 2 SSD da 800 GB.</t>
  </si>
  <si>
    <t>È possibile installare fino a 8 CPU, 6144 GB (192x32 GB) di RAM e 12 dischi rigidi per ciascun server.</t>
  </si>
  <si>
    <t>(visione anteriore del server)</t>
  </si>
  <si>
    <t>(visione posteriore del server)</t>
  </si>
  <si>
    <t>(massimo 176 moduli aggiuntivi)</t>
  </si>
  <si>
    <t>(massimo 10 dischi TOTALI aggiuntivi)</t>
  </si>
  <si>
    <r>
      <t xml:space="preserve">CONFIGURATORE CONVENZIONE TECNOLOGIE SERVER 1 - LOTTO 3 </t>
    </r>
    <r>
      <rPr>
        <b/>
        <sz val="10"/>
        <color rgb="FFFF0000"/>
        <rFont val="Calibri"/>
        <family val="2"/>
        <scheme val="minor"/>
      </rPr>
      <t>v.0.4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</si>
</sst>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€&quot;\ #,##0.00"/>
    <numFmt numFmtId="165" formatCode="#,##0.00\ &quot;€&quot;"/>
    <numFmt numFmtId="166" formatCode="0;\-0;&quot;&quot;;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Wingdings 2"/>
      <family val="1"/>
      <charset val="2"/>
    </font>
    <font>
      <b/>
      <sz val="12"/>
      <color rgb="FF0070C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sz val="10"/>
      <color rgb="FF92D050"/>
      <name val="Calibri"/>
      <family val="2"/>
      <scheme val="minor"/>
    </font>
    <font>
      <b/>
      <sz val="10"/>
      <color rgb="FF92D050"/>
      <name val="Calibri"/>
      <family val="2"/>
      <scheme val="minor"/>
    </font>
    <font>
      <sz val="11"/>
      <color rgb="FF92D050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sz val="8"/>
      <color theme="1" tint="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2">
    <xf numFmtId="0" fontId="0" fillId="0" borderId="0" xfId="0"/>
    <xf numFmtId="0" fontId="0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165" fontId="8" fillId="0" borderId="0" xfId="0" applyNumberFormat="1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64" fontId="10" fillId="0" borderId="0" xfId="0" quotePrefix="1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6" fontId="0" fillId="4" borderId="10" xfId="0" applyNumberFormat="1" applyFont="1" applyFill="1" applyBorder="1" applyAlignment="1">
      <alignment horizontal="center" vertical="center"/>
    </xf>
    <xf numFmtId="166" fontId="0" fillId="4" borderId="1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1" fillId="5" borderId="0" xfId="0" quotePrefix="1" applyFont="1" applyFill="1" applyBorder="1" applyAlignment="1">
      <alignment vertical="center"/>
    </xf>
    <xf numFmtId="0" fontId="9" fillId="3" borderId="0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vertical="center"/>
    </xf>
    <xf numFmtId="0" fontId="1" fillId="5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64" fontId="10" fillId="0" borderId="3" xfId="0" applyNumberFormat="1" applyFont="1" applyFill="1" applyBorder="1" applyAlignment="1">
      <alignment horizontal="center" vertical="center"/>
    </xf>
    <xf numFmtId="0" fontId="9" fillId="0" borderId="7" xfId="0" applyFont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right" vertical="center"/>
    </xf>
    <xf numFmtId="0" fontId="8" fillId="2" borderId="3" xfId="0" applyFont="1" applyFill="1" applyBorder="1" applyAlignment="1">
      <alignment vertical="center"/>
    </xf>
    <xf numFmtId="0" fontId="8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vertical="center"/>
    </xf>
    <xf numFmtId="0" fontId="8" fillId="0" borderId="7" xfId="0" applyFont="1" applyBorder="1" applyAlignment="1">
      <alignment horizontal="right" vertical="center" wrapText="1"/>
    </xf>
    <xf numFmtId="0" fontId="5" fillId="0" borderId="7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16" fillId="5" borderId="0" xfId="0" quotePrefix="1" applyFont="1" applyFill="1" applyBorder="1" applyAlignment="1">
      <alignment vertical="center"/>
    </xf>
    <xf numFmtId="0" fontId="4" fillId="0" borderId="6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164" fontId="9" fillId="3" borderId="3" xfId="0" applyNumberFormat="1" applyFont="1" applyFill="1" applyBorder="1" applyAlignment="1">
      <alignment vertical="center"/>
    </xf>
    <xf numFmtId="0" fontId="12" fillId="3" borderId="8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vertical="center"/>
    </xf>
    <xf numFmtId="0" fontId="6" fillId="3" borderId="4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right" vertical="center"/>
    </xf>
    <xf numFmtId="164" fontId="9" fillId="3" borderId="5" xfId="0" applyNumberFormat="1" applyFont="1" applyFill="1" applyBorder="1" applyAlignment="1">
      <alignment vertical="center"/>
    </xf>
    <xf numFmtId="0" fontId="0" fillId="0" borderId="2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166" fontId="0" fillId="0" borderId="0" xfId="0" applyNumberFormat="1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vertical="center"/>
    </xf>
    <xf numFmtId="0" fontId="17" fillId="5" borderId="0" xfId="0" quotePrefix="1" applyFont="1" applyFill="1" applyBorder="1" applyAlignment="1">
      <alignment vertical="center"/>
    </xf>
    <xf numFmtId="0" fontId="8" fillId="0" borderId="7" xfId="0" applyFont="1" applyBorder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2" xfId="0" applyFont="1" applyFill="1" applyBorder="1" applyAlignment="1">
      <alignment vertical="center"/>
    </xf>
    <xf numFmtId="0" fontId="18" fillId="0" borderId="14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6" fillId="6" borderId="9" xfId="0" applyFont="1" applyFill="1" applyBorder="1" applyAlignment="1">
      <alignment horizontal="center" vertical="center"/>
    </xf>
    <xf numFmtId="0" fontId="0" fillId="6" borderId="1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19" fillId="0" borderId="0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3" fillId="0" borderId="0" xfId="0" applyFont="1" applyBorder="1" applyAlignment="1">
      <alignment horizontal="right" vertical="center"/>
    </xf>
    <xf numFmtId="0" fontId="24" fillId="0" borderId="0" xfId="0" applyFont="1" applyAlignment="1">
      <alignment vertical="center"/>
    </xf>
    <xf numFmtId="0" fontId="25" fillId="2" borderId="0" xfId="0" applyFont="1" applyFill="1" applyBorder="1" applyAlignment="1">
      <alignment horizontal="left" vertical="center"/>
    </xf>
    <xf numFmtId="0" fontId="25" fillId="0" borderId="0" xfId="0" applyFont="1" applyBorder="1" applyAlignment="1">
      <alignment horizontal="right" vertical="center"/>
    </xf>
    <xf numFmtId="0" fontId="25" fillId="0" borderId="0" xfId="0" applyFont="1" applyBorder="1" applyAlignment="1">
      <alignment horizontal="left" vertical="center"/>
    </xf>
    <xf numFmtId="0" fontId="9" fillId="3" borderId="0" xfId="0" applyFont="1" applyFill="1" applyBorder="1" applyAlignment="1">
      <alignment horizontal="center" vertical="center" wrapText="1"/>
    </xf>
    <xf numFmtId="166" fontId="0" fillId="4" borderId="26" xfId="0" applyNumberFormat="1" applyFont="1" applyFill="1" applyBorder="1" applyAlignment="1">
      <alignment horizontal="center" vertical="center"/>
    </xf>
    <xf numFmtId="166" fontId="0" fillId="4" borderId="27" xfId="0" applyNumberFormat="1" applyFont="1" applyFill="1" applyBorder="1" applyAlignment="1">
      <alignment horizontal="center" vertical="center"/>
    </xf>
    <xf numFmtId="166" fontId="0" fillId="4" borderId="28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2" fillId="0" borderId="14" xfId="0" applyFont="1" applyBorder="1" applyAlignment="1">
      <alignment vertical="center" wrapText="1"/>
    </xf>
    <xf numFmtId="0" fontId="9" fillId="0" borderId="14" xfId="0" applyFont="1" applyBorder="1" applyAlignment="1">
      <alignment vertical="center" wrapText="1"/>
    </xf>
    <xf numFmtId="0" fontId="6" fillId="0" borderId="14" xfId="0" applyFont="1" applyFill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14" xfId="0" applyFont="1" applyBorder="1" applyAlignment="1">
      <alignment vertical="center" wrapText="1"/>
    </xf>
    <xf numFmtId="1" fontId="5" fillId="2" borderId="14" xfId="0" applyNumberFormat="1" applyFont="1" applyFill="1" applyBorder="1" applyAlignment="1">
      <alignment horizontal="center" vertical="center"/>
    </xf>
    <xf numFmtId="164" fontId="10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0" fontId="9" fillId="3" borderId="12" xfId="0" applyFont="1" applyFill="1" applyBorder="1" applyAlignment="1">
      <alignment horizontal="right" vertical="center"/>
    </xf>
    <xf numFmtId="0" fontId="5" fillId="0" borderId="17" xfId="0" applyFont="1" applyBorder="1" applyAlignment="1">
      <alignment vertical="center"/>
    </xf>
    <xf numFmtId="0" fontId="2" fillId="0" borderId="13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9" fillId="0" borderId="13" xfId="0" applyFont="1" applyBorder="1" applyAlignment="1">
      <alignment vertical="center" wrapText="1"/>
    </xf>
    <xf numFmtId="0" fontId="6" fillId="0" borderId="15" xfId="0" applyFont="1" applyBorder="1" applyAlignment="1">
      <alignment vertical="center"/>
    </xf>
    <xf numFmtId="0" fontId="12" fillId="3" borderId="16" xfId="0" applyFont="1" applyFill="1" applyBorder="1" applyAlignment="1">
      <alignment horizontal="center" vertical="center"/>
    </xf>
    <xf numFmtId="164" fontId="9" fillId="3" borderId="17" xfId="0" applyNumberFormat="1" applyFont="1" applyFill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1" fontId="11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1" fontId="11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Border="1" applyAlignment="1">
      <alignment vertical="center"/>
    </xf>
    <xf numFmtId="166" fontId="0" fillId="4" borderId="21" xfId="0" applyNumberFormat="1" applyFont="1" applyFill="1" applyBorder="1" applyAlignment="1">
      <alignment horizontal="center" vertical="center"/>
    </xf>
    <xf numFmtId="166" fontId="0" fillId="4" borderId="23" xfId="0" applyNumberFormat="1" applyFont="1" applyFill="1" applyBorder="1" applyAlignment="1">
      <alignment horizontal="center" vertical="center"/>
    </xf>
    <xf numFmtId="166" fontId="0" fillId="4" borderId="20" xfId="0" applyNumberFormat="1" applyFont="1" applyFill="1" applyBorder="1" applyAlignment="1">
      <alignment horizontal="center" vertical="center"/>
    </xf>
    <xf numFmtId="166" fontId="0" fillId="4" borderId="22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9" fillId="0" borderId="18" xfId="0" applyFont="1" applyBorder="1" applyAlignment="1">
      <alignment vertical="center" wrapText="1"/>
    </xf>
    <xf numFmtId="0" fontId="9" fillId="3" borderId="12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164" fontId="10" fillId="0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vertical="center"/>
    </xf>
    <xf numFmtId="0" fontId="31" fillId="0" borderId="0" xfId="0" applyFont="1" applyBorder="1" applyAlignment="1">
      <alignment vertical="center"/>
    </xf>
    <xf numFmtId="0" fontId="28" fillId="7" borderId="1" xfId="0" applyFont="1" applyFill="1" applyBorder="1" applyAlignment="1">
      <alignment horizontal="left" vertical="center"/>
    </xf>
    <xf numFmtId="0" fontId="30" fillId="7" borderId="6" xfId="0" applyFont="1" applyFill="1" applyBorder="1" applyAlignment="1">
      <alignment horizontal="left" vertical="center"/>
    </xf>
    <xf numFmtId="0" fontId="29" fillId="7" borderId="1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vertical="center"/>
    </xf>
    <xf numFmtId="0" fontId="30" fillId="7" borderId="1" xfId="0" applyFont="1" applyFill="1" applyBorder="1" applyAlignment="1">
      <alignment horizontal="left" vertical="center"/>
    </xf>
    <xf numFmtId="0" fontId="29" fillId="7" borderId="2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left" vertical="center"/>
    </xf>
    <xf numFmtId="0" fontId="0" fillId="7" borderId="4" xfId="0" applyFont="1" applyFill="1" applyBorder="1" applyAlignment="1">
      <alignment horizontal="left" vertical="center"/>
    </xf>
    <xf numFmtId="0" fontId="0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left" vertical="center"/>
    </xf>
    <xf numFmtId="0" fontId="0" fillId="7" borderId="5" xfId="0" applyFont="1" applyFill="1" applyBorder="1" applyAlignment="1">
      <alignment horizontal="left" vertical="center"/>
    </xf>
    <xf numFmtId="0" fontId="0" fillId="7" borderId="7" xfId="0" applyFont="1" applyFill="1" applyBorder="1" applyAlignment="1">
      <alignment vertical="center"/>
    </xf>
    <xf numFmtId="0" fontId="0" fillId="7" borderId="13" xfId="0" applyFont="1" applyFill="1" applyBorder="1" applyAlignment="1">
      <alignment vertical="center"/>
    </xf>
    <xf numFmtId="0" fontId="4" fillId="7" borderId="16" xfId="0" applyFont="1" applyFill="1" applyBorder="1" applyAlignment="1">
      <alignment vertical="center"/>
    </xf>
    <xf numFmtId="0" fontId="28" fillId="7" borderId="3" xfId="0" applyFont="1" applyFill="1" applyBorder="1" applyAlignment="1">
      <alignment vertical="center"/>
    </xf>
    <xf numFmtId="0" fontId="0" fillId="7" borderId="3" xfId="0" applyFont="1" applyFill="1" applyBorder="1" applyAlignment="1">
      <alignment vertical="center"/>
    </xf>
    <xf numFmtId="0" fontId="2" fillId="0" borderId="18" xfId="0" applyFont="1" applyBorder="1" applyAlignment="1">
      <alignment vertical="center" wrapText="1"/>
    </xf>
    <xf numFmtId="0" fontId="9" fillId="0" borderId="20" xfId="0" applyFont="1" applyBorder="1" applyAlignment="1">
      <alignment horizontal="center" vertical="center" wrapText="1"/>
    </xf>
    <xf numFmtId="164" fontId="10" fillId="0" borderId="21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vertical="center" wrapText="1"/>
    </xf>
    <xf numFmtId="0" fontId="13" fillId="0" borderId="18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horizontal="left" vertical="center" indent="5"/>
    </xf>
    <xf numFmtId="0" fontId="33" fillId="6" borderId="10" xfId="0" applyFont="1" applyFill="1" applyBorder="1" applyAlignment="1">
      <alignment vertical="center"/>
    </xf>
    <xf numFmtId="0" fontId="34" fillId="6" borderId="10" xfId="0" applyFont="1" applyFill="1" applyBorder="1" applyAlignment="1">
      <alignment horizontal="left" vertical="center"/>
    </xf>
    <xf numFmtId="0" fontId="34" fillId="6" borderId="10" xfId="0" applyFont="1" applyFill="1" applyBorder="1" applyAlignment="1">
      <alignment horizontal="center" vertical="center"/>
    </xf>
    <xf numFmtId="0" fontId="35" fillId="6" borderId="1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0" fillId="0" borderId="0" xfId="0" applyBorder="1"/>
    <xf numFmtId="0" fontId="21" fillId="0" borderId="0" xfId="0" applyFont="1" applyFill="1" applyAlignment="1">
      <alignment vertical="center"/>
    </xf>
    <xf numFmtId="0" fontId="29" fillId="0" borderId="12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37" fillId="4" borderId="24" xfId="0" applyFont="1" applyFill="1" applyBorder="1" applyAlignment="1">
      <alignment horizontal="center" vertical="center"/>
    </xf>
    <xf numFmtId="0" fontId="37" fillId="4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37" fillId="4" borderId="25" xfId="0" applyFont="1" applyFill="1" applyBorder="1" applyAlignment="1">
      <alignment horizontal="center" vertical="center"/>
    </xf>
    <xf numFmtId="0" fontId="37" fillId="6" borderId="11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18" fillId="0" borderId="12" xfId="0" applyFont="1" applyFill="1" applyBorder="1" applyAlignment="1">
      <alignment vertical="center"/>
    </xf>
    <xf numFmtId="0" fontId="36" fillId="0" borderId="12" xfId="0" applyFont="1" applyFill="1" applyBorder="1" applyAlignment="1">
      <alignment vertical="center"/>
    </xf>
    <xf numFmtId="0" fontId="28" fillId="0" borderId="12" xfId="0" applyFont="1" applyFill="1" applyBorder="1" applyAlignment="1">
      <alignment vertical="center"/>
    </xf>
    <xf numFmtId="0" fontId="29" fillId="0" borderId="19" xfId="0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vertical="center"/>
    </xf>
    <xf numFmtId="0" fontId="6" fillId="0" borderId="20" xfId="0" applyFont="1" applyFill="1" applyBorder="1" applyAlignment="1">
      <alignment horizontal="center" vertical="center"/>
    </xf>
    <xf numFmtId="0" fontId="0" fillId="0" borderId="20" xfId="0" applyFont="1" applyFill="1" applyBorder="1" applyAlignment="1">
      <alignment vertical="center"/>
    </xf>
    <xf numFmtId="0" fontId="29" fillId="0" borderId="21" xfId="0" applyFont="1" applyFill="1" applyBorder="1" applyAlignment="1">
      <alignment horizontal="center" vertical="center"/>
    </xf>
    <xf numFmtId="166" fontId="0" fillId="0" borderId="20" xfId="0" applyNumberFormat="1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vertical="center"/>
    </xf>
    <xf numFmtId="0" fontId="29" fillId="0" borderId="20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vertical="center"/>
    </xf>
    <xf numFmtId="0" fontId="0" fillId="0" borderId="14" xfId="0" applyFont="1" applyFill="1" applyBorder="1" applyAlignment="1">
      <alignment vertical="center"/>
    </xf>
    <xf numFmtId="0" fontId="0" fillId="0" borderId="23" xfId="0" applyFont="1" applyFill="1" applyBorder="1" applyAlignment="1">
      <alignment vertical="center"/>
    </xf>
    <xf numFmtId="0" fontId="0" fillId="0" borderId="18" xfId="0" applyFont="1" applyBorder="1" applyAlignment="1">
      <alignment vertical="center"/>
    </xf>
    <xf numFmtId="0" fontId="15" fillId="0" borderId="21" xfId="0" applyFont="1" applyFill="1" applyBorder="1" applyAlignment="1">
      <alignment vertical="center"/>
    </xf>
    <xf numFmtId="0" fontId="14" fillId="0" borderId="21" xfId="0" applyFont="1" applyFill="1" applyBorder="1" applyAlignment="1">
      <alignment horizontal="center" vertical="center"/>
    </xf>
    <xf numFmtId="0" fontId="28" fillId="0" borderId="21" xfId="0" applyFont="1" applyBorder="1" applyAlignment="1">
      <alignment vertical="center"/>
    </xf>
    <xf numFmtId="0" fontId="38" fillId="0" borderId="20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0" fillId="8" borderId="30" xfId="0" applyFont="1" applyFill="1" applyBorder="1" applyAlignment="1">
      <alignment vertical="center"/>
    </xf>
    <xf numFmtId="0" fontId="0" fillId="8" borderId="29" xfId="0" applyFont="1" applyFill="1" applyBorder="1" applyAlignment="1">
      <alignment vertical="center"/>
    </xf>
    <xf numFmtId="0" fontId="9" fillId="8" borderId="29" xfId="0" applyFont="1" applyFill="1" applyBorder="1" applyAlignment="1">
      <alignment horizontal="right" vertical="center"/>
    </xf>
    <xf numFmtId="0" fontId="1" fillId="8" borderId="29" xfId="0" applyFont="1" applyFill="1" applyBorder="1" applyAlignment="1">
      <alignment horizontal="center" vertical="center"/>
    </xf>
    <xf numFmtId="0" fontId="1" fillId="8" borderId="31" xfId="0" applyFont="1" applyFill="1" applyBorder="1" applyAlignment="1">
      <alignment horizontal="center" vertical="center"/>
    </xf>
    <xf numFmtId="0" fontId="29" fillId="0" borderId="33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39" fillId="7" borderId="7" xfId="0" applyFont="1" applyFill="1" applyBorder="1" applyAlignment="1">
      <alignment horizontal="center" vertical="center"/>
    </xf>
    <xf numFmtId="0" fontId="39" fillId="7" borderId="32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39" fillId="7" borderId="3" xfId="0" applyFont="1" applyFill="1" applyBorder="1" applyAlignment="1">
      <alignment horizontal="center" vertical="center"/>
    </xf>
    <xf numFmtId="0" fontId="39" fillId="7" borderId="34" xfId="0" applyFont="1" applyFill="1" applyBorder="1" applyAlignment="1">
      <alignment horizontal="center" vertical="center"/>
    </xf>
    <xf numFmtId="0" fontId="39" fillId="7" borderId="17" xfId="0" applyFont="1" applyFill="1" applyBorder="1" applyAlignment="1">
      <alignment horizontal="center" vertical="center"/>
    </xf>
    <xf numFmtId="1" fontId="11" fillId="0" borderId="0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</cellXfs>
  <cellStyles count="1">
    <cellStyle name="Normale" xfId="0" builtinId="0"/>
  </cellStyles>
  <dxfs count="44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K$38" lockText="1" noThreeD="1"/>
</file>

<file path=xl/ctrlProps/ctrlProp10.xml><?xml version="1.0" encoding="utf-8"?>
<formControlPr xmlns="http://schemas.microsoft.com/office/spreadsheetml/2009/9/main" objectType="CheckBox" fmlaLink="$O$39" lockText="1" noThreeD="1"/>
</file>

<file path=xl/ctrlProps/ctrlProp100.xml><?xml version="1.0" encoding="utf-8"?>
<formControlPr xmlns="http://schemas.microsoft.com/office/spreadsheetml/2009/9/main" objectType="CheckBox" fmlaLink="$BC$39" lockText="1" noThreeD="1"/>
</file>

<file path=xl/ctrlProps/ctrlProp101.xml><?xml version="1.0" encoding="utf-8"?>
<formControlPr xmlns="http://schemas.microsoft.com/office/spreadsheetml/2009/9/main" objectType="CheckBox" fmlaLink="$BD$38" lockText="1" noThreeD="1"/>
</file>

<file path=xl/ctrlProps/ctrlProp102.xml><?xml version="1.0" encoding="utf-8"?>
<formControlPr xmlns="http://schemas.microsoft.com/office/spreadsheetml/2009/9/main" objectType="CheckBox" fmlaLink="$BD$39" lockText="1" noThreeD="1"/>
</file>

<file path=xl/ctrlProps/ctrlProp103.xml><?xml version="1.0" encoding="utf-8"?>
<formControlPr xmlns="http://schemas.microsoft.com/office/spreadsheetml/2009/9/main" objectType="CheckBox" fmlaLink="$BE$38" lockText="1" noThreeD="1"/>
</file>

<file path=xl/ctrlProps/ctrlProp104.xml><?xml version="1.0" encoding="utf-8"?>
<formControlPr xmlns="http://schemas.microsoft.com/office/spreadsheetml/2009/9/main" objectType="CheckBox" fmlaLink="$BE$39" lockText="1" noThreeD="1"/>
</file>

<file path=xl/ctrlProps/ctrlProp105.xml><?xml version="1.0" encoding="utf-8"?>
<formControlPr xmlns="http://schemas.microsoft.com/office/spreadsheetml/2009/9/main" objectType="CheckBox" fmlaLink="$AK$42" lockText="1" noThreeD="1"/>
</file>

<file path=xl/ctrlProps/ctrlProp106.xml><?xml version="1.0" encoding="utf-8"?>
<formControlPr xmlns="http://schemas.microsoft.com/office/spreadsheetml/2009/9/main" objectType="CheckBox" fmlaLink="$AK$43" lockText="1" noThreeD="1"/>
</file>

<file path=xl/ctrlProps/ctrlProp107.xml><?xml version="1.0" encoding="utf-8"?>
<formControlPr xmlns="http://schemas.microsoft.com/office/spreadsheetml/2009/9/main" objectType="CheckBox" fmlaLink="$AL$42" lockText="1" noThreeD="1"/>
</file>

<file path=xl/ctrlProps/ctrlProp108.xml><?xml version="1.0" encoding="utf-8"?>
<formControlPr xmlns="http://schemas.microsoft.com/office/spreadsheetml/2009/9/main" objectType="CheckBox" fmlaLink="$AL$43" lockText="1" noThreeD="1"/>
</file>

<file path=xl/ctrlProps/ctrlProp109.xml><?xml version="1.0" encoding="utf-8"?>
<formControlPr xmlns="http://schemas.microsoft.com/office/spreadsheetml/2009/9/main" objectType="CheckBox" fmlaLink="$AM$42" lockText="1" noThreeD="1"/>
</file>

<file path=xl/ctrlProps/ctrlProp11.xml><?xml version="1.0" encoding="utf-8"?>
<formControlPr xmlns="http://schemas.microsoft.com/office/spreadsheetml/2009/9/main" objectType="CheckBox" fmlaLink="$P$38" lockText="1" noThreeD="1"/>
</file>

<file path=xl/ctrlProps/ctrlProp110.xml><?xml version="1.0" encoding="utf-8"?>
<formControlPr xmlns="http://schemas.microsoft.com/office/spreadsheetml/2009/9/main" objectType="CheckBox" fmlaLink="$AM$43" lockText="1" noThreeD="1"/>
</file>

<file path=xl/ctrlProps/ctrlProp111.xml><?xml version="1.0" encoding="utf-8"?>
<formControlPr xmlns="http://schemas.microsoft.com/office/spreadsheetml/2009/9/main" objectType="CheckBox" fmlaLink="$AN$42" lockText="1" noThreeD="1"/>
</file>

<file path=xl/ctrlProps/ctrlProp112.xml><?xml version="1.0" encoding="utf-8"?>
<formControlPr xmlns="http://schemas.microsoft.com/office/spreadsheetml/2009/9/main" objectType="CheckBox" fmlaLink="$AN$43" lockText="1" noThreeD="1"/>
</file>

<file path=xl/ctrlProps/ctrlProp113.xml><?xml version="1.0" encoding="utf-8"?>
<formControlPr xmlns="http://schemas.microsoft.com/office/spreadsheetml/2009/9/main" objectType="CheckBox" fmlaLink="$AO$42" lockText="1" noThreeD="1"/>
</file>

<file path=xl/ctrlProps/ctrlProp114.xml><?xml version="1.0" encoding="utf-8"?>
<formControlPr xmlns="http://schemas.microsoft.com/office/spreadsheetml/2009/9/main" objectType="CheckBox" fmlaLink="$AO$43" lockText="1" noThreeD="1"/>
</file>

<file path=xl/ctrlProps/ctrlProp115.xml><?xml version="1.0" encoding="utf-8"?>
<formControlPr xmlns="http://schemas.microsoft.com/office/spreadsheetml/2009/9/main" objectType="CheckBox" fmlaLink="$AP$42" lockText="1" noThreeD="1"/>
</file>

<file path=xl/ctrlProps/ctrlProp116.xml><?xml version="1.0" encoding="utf-8"?>
<formControlPr xmlns="http://schemas.microsoft.com/office/spreadsheetml/2009/9/main" objectType="CheckBox" fmlaLink="$AP$43" lockText="1" noThreeD="1"/>
</file>

<file path=xl/ctrlProps/ctrlProp117.xml><?xml version="1.0" encoding="utf-8"?>
<formControlPr xmlns="http://schemas.microsoft.com/office/spreadsheetml/2009/9/main" objectType="CheckBox" fmlaLink="$AQ$42" lockText="1" noThreeD="1"/>
</file>

<file path=xl/ctrlProps/ctrlProp118.xml><?xml version="1.0" encoding="utf-8"?>
<formControlPr xmlns="http://schemas.microsoft.com/office/spreadsheetml/2009/9/main" objectType="CheckBox" fmlaLink="$AQ$43" lockText="1" noThreeD="1"/>
</file>

<file path=xl/ctrlProps/ctrlProp119.xml><?xml version="1.0" encoding="utf-8"?>
<formControlPr xmlns="http://schemas.microsoft.com/office/spreadsheetml/2009/9/main" objectType="CheckBox" fmlaLink="$AR$42" lockText="1" noThreeD="1"/>
</file>

<file path=xl/ctrlProps/ctrlProp12.xml><?xml version="1.0" encoding="utf-8"?>
<formControlPr xmlns="http://schemas.microsoft.com/office/spreadsheetml/2009/9/main" objectType="CheckBox" fmlaLink="$P$39" lockText="1" noThreeD="1"/>
</file>

<file path=xl/ctrlProps/ctrlProp120.xml><?xml version="1.0" encoding="utf-8"?>
<formControlPr xmlns="http://schemas.microsoft.com/office/spreadsheetml/2009/9/main" objectType="CheckBox" fmlaLink="$AR$43" lockText="1" noThreeD="1"/>
</file>

<file path=xl/ctrlProps/ctrlProp121.xml><?xml version="1.0" encoding="utf-8"?>
<formControlPr xmlns="http://schemas.microsoft.com/office/spreadsheetml/2009/9/main" objectType="CheckBox" fmlaLink="$AX$42" lockText="1" noThreeD="1"/>
</file>

<file path=xl/ctrlProps/ctrlProp122.xml><?xml version="1.0" encoding="utf-8"?>
<formControlPr xmlns="http://schemas.microsoft.com/office/spreadsheetml/2009/9/main" objectType="CheckBox" fmlaLink="$AX$43" lockText="1" noThreeD="1"/>
</file>

<file path=xl/ctrlProps/ctrlProp123.xml><?xml version="1.0" encoding="utf-8"?>
<formControlPr xmlns="http://schemas.microsoft.com/office/spreadsheetml/2009/9/main" objectType="CheckBox" fmlaLink="$AY$42" lockText="1" noThreeD="1"/>
</file>

<file path=xl/ctrlProps/ctrlProp124.xml><?xml version="1.0" encoding="utf-8"?>
<formControlPr xmlns="http://schemas.microsoft.com/office/spreadsheetml/2009/9/main" objectType="CheckBox" fmlaLink="$AY$43" lockText="1" noThreeD="1"/>
</file>

<file path=xl/ctrlProps/ctrlProp125.xml><?xml version="1.0" encoding="utf-8"?>
<formControlPr xmlns="http://schemas.microsoft.com/office/spreadsheetml/2009/9/main" objectType="CheckBox" fmlaLink="$AZ$42" lockText="1" noThreeD="1"/>
</file>

<file path=xl/ctrlProps/ctrlProp126.xml><?xml version="1.0" encoding="utf-8"?>
<formControlPr xmlns="http://schemas.microsoft.com/office/spreadsheetml/2009/9/main" objectType="CheckBox" fmlaLink="$AZ$43" lockText="1" noThreeD="1"/>
</file>

<file path=xl/ctrlProps/ctrlProp127.xml><?xml version="1.0" encoding="utf-8"?>
<formControlPr xmlns="http://schemas.microsoft.com/office/spreadsheetml/2009/9/main" objectType="CheckBox" fmlaLink="$BA$42" lockText="1" noThreeD="1"/>
</file>

<file path=xl/ctrlProps/ctrlProp128.xml><?xml version="1.0" encoding="utf-8"?>
<formControlPr xmlns="http://schemas.microsoft.com/office/spreadsheetml/2009/9/main" objectType="CheckBox" fmlaLink="$BA$43" lockText="1" noThreeD="1"/>
</file>

<file path=xl/ctrlProps/ctrlProp129.xml><?xml version="1.0" encoding="utf-8"?>
<formControlPr xmlns="http://schemas.microsoft.com/office/spreadsheetml/2009/9/main" objectType="CheckBox" fmlaLink="$BB$42" lockText="1" noThreeD="1"/>
</file>

<file path=xl/ctrlProps/ctrlProp13.xml><?xml version="1.0" encoding="utf-8"?>
<formControlPr xmlns="http://schemas.microsoft.com/office/spreadsheetml/2009/9/main" objectType="CheckBox" fmlaLink="$Q$38" lockText="1" noThreeD="1"/>
</file>

<file path=xl/ctrlProps/ctrlProp130.xml><?xml version="1.0" encoding="utf-8"?>
<formControlPr xmlns="http://schemas.microsoft.com/office/spreadsheetml/2009/9/main" objectType="CheckBox" fmlaLink="$BB$43" lockText="1" noThreeD="1"/>
</file>

<file path=xl/ctrlProps/ctrlProp131.xml><?xml version="1.0" encoding="utf-8"?>
<formControlPr xmlns="http://schemas.microsoft.com/office/spreadsheetml/2009/9/main" objectType="CheckBox" fmlaLink="$BC$42" lockText="1" noThreeD="1"/>
</file>

<file path=xl/ctrlProps/ctrlProp132.xml><?xml version="1.0" encoding="utf-8"?>
<formControlPr xmlns="http://schemas.microsoft.com/office/spreadsheetml/2009/9/main" objectType="CheckBox" fmlaLink="$BC$43" lockText="1" noThreeD="1"/>
</file>

<file path=xl/ctrlProps/ctrlProp133.xml><?xml version="1.0" encoding="utf-8"?>
<formControlPr xmlns="http://schemas.microsoft.com/office/spreadsheetml/2009/9/main" objectType="CheckBox" fmlaLink="$BD$42" lockText="1" noThreeD="1"/>
</file>

<file path=xl/ctrlProps/ctrlProp134.xml><?xml version="1.0" encoding="utf-8"?>
<formControlPr xmlns="http://schemas.microsoft.com/office/spreadsheetml/2009/9/main" objectType="CheckBox" fmlaLink="$BD$43" lockText="1" noThreeD="1"/>
</file>

<file path=xl/ctrlProps/ctrlProp135.xml><?xml version="1.0" encoding="utf-8"?>
<formControlPr xmlns="http://schemas.microsoft.com/office/spreadsheetml/2009/9/main" objectType="CheckBox" fmlaLink="$BE$42" lockText="1" noThreeD="1"/>
</file>

<file path=xl/ctrlProps/ctrlProp136.xml><?xml version="1.0" encoding="utf-8"?>
<formControlPr xmlns="http://schemas.microsoft.com/office/spreadsheetml/2009/9/main" objectType="CheckBox" fmlaLink="$BE$43" lockText="1" noThreeD="1"/>
</file>

<file path=xl/ctrlProps/ctrlProp137.xml><?xml version="1.0" encoding="utf-8"?>
<formControlPr xmlns="http://schemas.microsoft.com/office/spreadsheetml/2009/9/main" objectType="CheckBox" fmlaLink="$AD$66" lockText="1" noThreeD="1"/>
</file>

<file path=xl/ctrlProps/ctrlProp138.xml><?xml version="1.0" encoding="utf-8"?>
<formControlPr xmlns="http://schemas.microsoft.com/office/spreadsheetml/2009/9/main" objectType="CheckBox" fmlaLink="$AD$67" lockText="1" noThreeD="1"/>
</file>

<file path=xl/ctrlProps/ctrlProp139.xml><?xml version="1.0" encoding="utf-8"?>
<formControlPr xmlns="http://schemas.microsoft.com/office/spreadsheetml/2009/9/main" objectType="CheckBox" fmlaLink="$S$38" lockText="1" noThreeD="1"/>
</file>

<file path=xl/ctrlProps/ctrlProp14.xml><?xml version="1.0" encoding="utf-8"?>
<formControlPr xmlns="http://schemas.microsoft.com/office/spreadsheetml/2009/9/main" objectType="CheckBox" fmlaLink="$Q$39" lockText="1" noThreeD="1"/>
</file>

<file path=xl/ctrlProps/ctrlProp140.xml><?xml version="1.0" encoding="utf-8"?>
<formControlPr xmlns="http://schemas.microsoft.com/office/spreadsheetml/2009/9/main" objectType="CheckBox" fmlaLink="$S$39" lockText="1" noThreeD="1"/>
</file>

<file path=xl/ctrlProps/ctrlProp141.xml><?xml version="1.0" encoding="utf-8"?>
<formControlPr xmlns="http://schemas.microsoft.com/office/spreadsheetml/2009/9/main" objectType="CheckBox" fmlaLink="$T$38" lockText="1" noThreeD="1"/>
</file>

<file path=xl/ctrlProps/ctrlProp142.xml><?xml version="1.0" encoding="utf-8"?>
<formControlPr xmlns="http://schemas.microsoft.com/office/spreadsheetml/2009/9/main" objectType="CheckBox" fmlaLink="$T$39" lockText="1" noThreeD="1"/>
</file>

<file path=xl/ctrlProps/ctrlProp143.xml><?xml version="1.0" encoding="utf-8"?>
<formControlPr xmlns="http://schemas.microsoft.com/office/spreadsheetml/2009/9/main" objectType="CheckBox" fmlaLink="$U$38" lockText="1" noThreeD="1"/>
</file>

<file path=xl/ctrlProps/ctrlProp144.xml><?xml version="1.0" encoding="utf-8"?>
<formControlPr xmlns="http://schemas.microsoft.com/office/spreadsheetml/2009/9/main" objectType="CheckBox" fmlaLink="$U$39" lockText="1" noThreeD="1"/>
</file>

<file path=xl/ctrlProps/ctrlProp145.xml><?xml version="1.0" encoding="utf-8"?>
<formControlPr xmlns="http://schemas.microsoft.com/office/spreadsheetml/2009/9/main" objectType="CheckBox" fmlaLink="$V$38" lockText="1" noThreeD="1"/>
</file>

<file path=xl/ctrlProps/ctrlProp146.xml><?xml version="1.0" encoding="utf-8"?>
<formControlPr xmlns="http://schemas.microsoft.com/office/spreadsheetml/2009/9/main" objectType="CheckBox" fmlaLink="$V$39" lockText="1" noThreeD="1"/>
</file>

<file path=xl/ctrlProps/ctrlProp147.xml><?xml version="1.0" encoding="utf-8"?>
<formControlPr xmlns="http://schemas.microsoft.com/office/spreadsheetml/2009/9/main" objectType="CheckBox" fmlaLink="$S$42" lockText="1" noThreeD="1"/>
</file>

<file path=xl/ctrlProps/ctrlProp148.xml><?xml version="1.0" encoding="utf-8"?>
<formControlPr xmlns="http://schemas.microsoft.com/office/spreadsheetml/2009/9/main" objectType="CheckBox" fmlaLink="$S$43" lockText="1" noThreeD="1"/>
</file>

<file path=xl/ctrlProps/ctrlProp149.xml><?xml version="1.0" encoding="utf-8"?>
<formControlPr xmlns="http://schemas.microsoft.com/office/spreadsheetml/2009/9/main" objectType="CheckBox" fmlaLink="$T$42" lockText="1" noThreeD="1"/>
</file>

<file path=xl/ctrlProps/ctrlProp15.xml><?xml version="1.0" encoding="utf-8"?>
<formControlPr xmlns="http://schemas.microsoft.com/office/spreadsheetml/2009/9/main" objectType="CheckBox" fmlaLink="$R$38" lockText="1" noThreeD="1"/>
</file>

<file path=xl/ctrlProps/ctrlProp150.xml><?xml version="1.0" encoding="utf-8"?>
<formControlPr xmlns="http://schemas.microsoft.com/office/spreadsheetml/2009/9/main" objectType="CheckBox" fmlaLink="$T$43" lockText="1" noThreeD="1"/>
</file>

<file path=xl/ctrlProps/ctrlProp151.xml><?xml version="1.0" encoding="utf-8"?>
<formControlPr xmlns="http://schemas.microsoft.com/office/spreadsheetml/2009/9/main" objectType="CheckBox" fmlaLink="$U$42" lockText="1" noThreeD="1"/>
</file>

<file path=xl/ctrlProps/ctrlProp152.xml><?xml version="1.0" encoding="utf-8"?>
<formControlPr xmlns="http://schemas.microsoft.com/office/spreadsheetml/2009/9/main" objectType="CheckBox" fmlaLink="$U$43" lockText="1" noThreeD="1"/>
</file>

<file path=xl/ctrlProps/ctrlProp153.xml><?xml version="1.0" encoding="utf-8"?>
<formControlPr xmlns="http://schemas.microsoft.com/office/spreadsheetml/2009/9/main" objectType="CheckBox" fmlaLink="$V$42" lockText="1" noThreeD="1"/>
</file>

<file path=xl/ctrlProps/ctrlProp154.xml><?xml version="1.0" encoding="utf-8"?>
<formControlPr xmlns="http://schemas.microsoft.com/office/spreadsheetml/2009/9/main" objectType="CheckBox" fmlaLink="$V$43" lockText="1" noThreeD="1"/>
</file>

<file path=xl/ctrlProps/ctrlProp155.xml><?xml version="1.0" encoding="utf-8"?>
<formControlPr xmlns="http://schemas.microsoft.com/office/spreadsheetml/2009/9/main" objectType="CheckBox" fmlaLink="$AF$38" lockText="1" noThreeD="1"/>
</file>

<file path=xl/ctrlProps/ctrlProp156.xml><?xml version="1.0" encoding="utf-8"?>
<formControlPr xmlns="http://schemas.microsoft.com/office/spreadsheetml/2009/9/main" objectType="CheckBox" fmlaLink="$AF$39" lockText="1" noThreeD="1"/>
</file>

<file path=xl/ctrlProps/ctrlProp157.xml><?xml version="1.0" encoding="utf-8"?>
<formControlPr xmlns="http://schemas.microsoft.com/office/spreadsheetml/2009/9/main" objectType="CheckBox" fmlaLink="$AG$38" lockText="1" noThreeD="1"/>
</file>

<file path=xl/ctrlProps/ctrlProp158.xml><?xml version="1.0" encoding="utf-8"?>
<formControlPr xmlns="http://schemas.microsoft.com/office/spreadsheetml/2009/9/main" objectType="CheckBox" fmlaLink="$AG$39" lockText="1" noThreeD="1"/>
</file>

<file path=xl/ctrlProps/ctrlProp159.xml><?xml version="1.0" encoding="utf-8"?>
<formControlPr xmlns="http://schemas.microsoft.com/office/spreadsheetml/2009/9/main" objectType="CheckBox" fmlaLink="$AH$38" lockText="1" noThreeD="1"/>
</file>

<file path=xl/ctrlProps/ctrlProp16.xml><?xml version="1.0" encoding="utf-8"?>
<formControlPr xmlns="http://schemas.microsoft.com/office/spreadsheetml/2009/9/main" objectType="CheckBox" fmlaLink="$R$39" lockText="1" noThreeD="1"/>
</file>

<file path=xl/ctrlProps/ctrlProp160.xml><?xml version="1.0" encoding="utf-8"?>
<formControlPr xmlns="http://schemas.microsoft.com/office/spreadsheetml/2009/9/main" objectType="CheckBox" fmlaLink="$AH$39" lockText="1" noThreeD="1"/>
</file>

<file path=xl/ctrlProps/ctrlProp161.xml><?xml version="1.0" encoding="utf-8"?>
<formControlPr xmlns="http://schemas.microsoft.com/office/spreadsheetml/2009/9/main" objectType="CheckBox" fmlaLink="$AI$38" lockText="1" noThreeD="1"/>
</file>

<file path=xl/ctrlProps/ctrlProp162.xml><?xml version="1.0" encoding="utf-8"?>
<formControlPr xmlns="http://schemas.microsoft.com/office/spreadsheetml/2009/9/main" objectType="CheckBox" fmlaLink="$AI$39" lockText="1" noThreeD="1"/>
</file>

<file path=xl/ctrlProps/ctrlProp163.xml><?xml version="1.0" encoding="utf-8"?>
<formControlPr xmlns="http://schemas.microsoft.com/office/spreadsheetml/2009/9/main" objectType="CheckBox" fmlaLink="$AF$42" lockText="1" noThreeD="1"/>
</file>

<file path=xl/ctrlProps/ctrlProp164.xml><?xml version="1.0" encoding="utf-8"?>
<formControlPr xmlns="http://schemas.microsoft.com/office/spreadsheetml/2009/9/main" objectType="CheckBox" fmlaLink="$AF$43" lockText="1" noThreeD="1"/>
</file>

<file path=xl/ctrlProps/ctrlProp165.xml><?xml version="1.0" encoding="utf-8"?>
<formControlPr xmlns="http://schemas.microsoft.com/office/spreadsheetml/2009/9/main" objectType="CheckBox" fmlaLink="$AG$42" lockText="1" noThreeD="1"/>
</file>

<file path=xl/ctrlProps/ctrlProp166.xml><?xml version="1.0" encoding="utf-8"?>
<formControlPr xmlns="http://schemas.microsoft.com/office/spreadsheetml/2009/9/main" objectType="CheckBox" fmlaLink="$AG$43" lockText="1" noThreeD="1"/>
</file>

<file path=xl/ctrlProps/ctrlProp167.xml><?xml version="1.0" encoding="utf-8"?>
<formControlPr xmlns="http://schemas.microsoft.com/office/spreadsheetml/2009/9/main" objectType="CheckBox" fmlaLink="$AH$42" lockText="1" noThreeD="1"/>
</file>

<file path=xl/ctrlProps/ctrlProp168.xml><?xml version="1.0" encoding="utf-8"?>
<formControlPr xmlns="http://schemas.microsoft.com/office/spreadsheetml/2009/9/main" objectType="CheckBox" fmlaLink="$AH$43" lockText="1" noThreeD="1"/>
</file>

<file path=xl/ctrlProps/ctrlProp169.xml><?xml version="1.0" encoding="utf-8"?>
<formControlPr xmlns="http://schemas.microsoft.com/office/spreadsheetml/2009/9/main" objectType="CheckBox" fmlaLink="$AI$42" lockText="1" noThreeD="1"/>
</file>

<file path=xl/ctrlProps/ctrlProp17.xml><?xml version="1.0" encoding="utf-8"?>
<formControlPr xmlns="http://schemas.microsoft.com/office/spreadsheetml/2009/9/main" objectType="CheckBox" fmlaLink="$K$42" lockText="1" noThreeD="1"/>
</file>

<file path=xl/ctrlProps/ctrlProp170.xml><?xml version="1.0" encoding="utf-8"?>
<formControlPr xmlns="http://schemas.microsoft.com/office/spreadsheetml/2009/9/main" objectType="CheckBox" fmlaLink="$AI$43" lockText="1" noThreeD="1"/>
</file>

<file path=xl/ctrlProps/ctrlProp171.xml><?xml version="1.0" encoding="utf-8"?>
<formControlPr xmlns="http://schemas.microsoft.com/office/spreadsheetml/2009/9/main" objectType="CheckBox" fmlaLink="$AS$38" lockText="1" noThreeD="1"/>
</file>

<file path=xl/ctrlProps/ctrlProp172.xml><?xml version="1.0" encoding="utf-8"?>
<formControlPr xmlns="http://schemas.microsoft.com/office/spreadsheetml/2009/9/main" objectType="CheckBox" fmlaLink="$AS$39" lockText="1" noThreeD="1"/>
</file>

<file path=xl/ctrlProps/ctrlProp173.xml><?xml version="1.0" encoding="utf-8"?>
<formControlPr xmlns="http://schemas.microsoft.com/office/spreadsheetml/2009/9/main" objectType="CheckBox" fmlaLink="$AT$38" lockText="1" noThreeD="1"/>
</file>

<file path=xl/ctrlProps/ctrlProp174.xml><?xml version="1.0" encoding="utf-8"?>
<formControlPr xmlns="http://schemas.microsoft.com/office/spreadsheetml/2009/9/main" objectType="CheckBox" fmlaLink="$AT$39" lockText="1" noThreeD="1"/>
</file>

<file path=xl/ctrlProps/ctrlProp175.xml><?xml version="1.0" encoding="utf-8"?>
<formControlPr xmlns="http://schemas.microsoft.com/office/spreadsheetml/2009/9/main" objectType="CheckBox" fmlaLink="$AU$38" lockText="1" noThreeD="1"/>
</file>

<file path=xl/ctrlProps/ctrlProp176.xml><?xml version="1.0" encoding="utf-8"?>
<formControlPr xmlns="http://schemas.microsoft.com/office/spreadsheetml/2009/9/main" objectType="CheckBox" fmlaLink="$AU$39" lockText="1" noThreeD="1"/>
</file>

<file path=xl/ctrlProps/ctrlProp177.xml><?xml version="1.0" encoding="utf-8"?>
<formControlPr xmlns="http://schemas.microsoft.com/office/spreadsheetml/2009/9/main" objectType="CheckBox" fmlaLink="$AV$38" lockText="1" noThreeD="1"/>
</file>

<file path=xl/ctrlProps/ctrlProp178.xml><?xml version="1.0" encoding="utf-8"?>
<formControlPr xmlns="http://schemas.microsoft.com/office/spreadsheetml/2009/9/main" objectType="CheckBox" fmlaLink="$AV$39" lockText="1" noThreeD="1"/>
</file>

<file path=xl/ctrlProps/ctrlProp179.xml><?xml version="1.0" encoding="utf-8"?>
<formControlPr xmlns="http://schemas.microsoft.com/office/spreadsheetml/2009/9/main" objectType="CheckBox" fmlaLink="$AS$42" lockText="1" noThreeD="1"/>
</file>

<file path=xl/ctrlProps/ctrlProp18.xml><?xml version="1.0" encoding="utf-8"?>
<formControlPr xmlns="http://schemas.microsoft.com/office/spreadsheetml/2009/9/main" objectType="CheckBox" fmlaLink="$K$43" lockText="1" noThreeD="1"/>
</file>

<file path=xl/ctrlProps/ctrlProp180.xml><?xml version="1.0" encoding="utf-8"?>
<formControlPr xmlns="http://schemas.microsoft.com/office/spreadsheetml/2009/9/main" objectType="CheckBox" fmlaLink="$AS$43" lockText="1" noThreeD="1"/>
</file>

<file path=xl/ctrlProps/ctrlProp181.xml><?xml version="1.0" encoding="utf-8"?>
<formControlPr xmlns="http://schemas.microsoft.com/office/spreadsheetml/2009/9/main" objectType="CheckBox" fmlaLink="$AT$42" lockText="1" noThreeD="1"/>
</file>

<file path=xl/ctrlProps/ctrlProp182.xml><?xml version="1.0" encoding="utf-8"?>
<formControlPr xmlns="http://schemas.microsoft.com/office/spreadsheetml/2009/9/main" objectType="CheckBox" fmlaLink="$AT$43" lockText="1" noThreeD="1"/>
</file>

<file path=xl/ctrlProps/ctrlProp183.xml><?xml version="1.0" encoding="utf-8"?>
<formControlPr xmlns="http://schemas.microsoft.com/office/spreadsheetml/2009/9/main" objectType="CheckBox" fmlaLink="$AU$42" lockText="1" noThreeD="1"/>
</file>

<file path=xl/ctrlProps/ctrlProp184.xml><?xml version="1.0" encoding="utf-8"?>
<formControlPr xmlns="http://schemas.microsoft.com/office/spreadsheetml/2009/9/main" objectType="CheckBox" fmlaLink="$AU$43" lockText="1" noThreeD="1"/>
</file>

<file path=xl/ctrlProps/ctrlProp185.xml><?xml version="1.0" encoding="utf-8"?>
<formControlPr xmlns="http://schemas.microsoft.com/office/spreadsheetml/2009/9/main" objectType="CheckBox" fmlaLink="$AV$42" lockText="1" noThreeD="1"/>
</file>

<file path=xl/ctrlProps/ctrlProp186.xml><?xml version="1.0" encoding="utf-8"?>
<formControlPr xmlns="http://schemas.microsoft.com/office/spreadsheetml/2009/9/main" objectType="CheckBox" fmlaLink="$AV$43" lockText="1" noThreeD="1"/>
</file>

<file path=xl/ctrlProps/ctrlProp187.xml><?xml version="1.0" encoding="utf-8"?>
<formControlPr xmlns="http://schemas.microsoft.com/office/spreadsheetml/2009/9/main" objectType="CheckBox" fmlaLink="$BF$38" lockText="1" noThreeD="1"/>
</file>

<file path=xl/ctrlProps/ctrlProp188.xml><?xml version="1.0" encoding="utf-8"?>
<formControlPr xmlns="http://schemas.microsoft.com/office/spreadsheetml/2009/9/main" objectType="CheckBox" fmlaLink="$BF$39" lockText="1" noThreeD="1"/>
</file>

<file path=xl/ctrlProps/ctrlProp189.xml><?xml version="1.0" encoding="utf-8"?>
<formControlPr xmlns="http://schemas.microsoft.com/office/spreadsheetml/2009/9/main" objectType="CheckBox" fmlaLink="$BG$38" lockText="1" noThreeD="1"/>
</file>

<file path=xl/ctrlProps/ctrlProp19.xml><?xml version="1.0" encoding="utf-8"?>
<formControlPr xmlns="http://schemas.microsoft.com/office/spreadsheetml/2009/9/main" objectType="CheckBox" fmlaLink="$L$42" lockText="1" noThreeD="1"/>
</file>

<file path=xl/ctrlProps/ctrlProp190.xml><?xml version="1.0" encoding="utf-8"?>
<formControlPr xmlns="http://schemas.microsoft.com/office/spreadsheetml/2009/9/main" objectType="CheckBox" fmlaLink="$BG$39" lockText="1" noThreeD="1"/>
</file>

<file path=xl/ctrlProps/ctrlProp191.xml><?xml version="1.0" encoding="utf-8"?>
<formControlPr xmlns="http://schemas.microsoft.com/office/spreadsheetml/2009/9/main" objectType="CheckBox" fmlaLink="$BH$38" lockText="1" noThreeD="1"/>
</file>

<file path=xl/ctrlProps/ctrlProp192.xml><?xml version="1.0" encoding="utf-8"?>
<formControlPr xmlns="http://schemas.microsoft.com/office/spreadsheetml/2009/9/main" objectType="CheckBox" fmlaLink="$BH$39" lockText="1" noThreeD="1"/>
</file>

<file path=xl/ctrlProps/ctrlProp193.xml><?xml version="1.0" encoding="utf-8"?>
<formControlPr xmlns="http://schemas.microsoft.com/office/spreadsheetml/2009/9/main" objectType="CheckBox" fmlaLink="$BI$38" lockText="1" noThreeD="1"/>
</file>

<file path=xl/ctrlProps/ctrlProp194.xml><?xml version="1.0" encoding="utf-8"?>
<formControlPr xmlns="http://schemas.microsoft.com/office/spreadsheetml/2009/9/main" objectType="CheckBox" fmlaLink="$BI$39" lockText="1" noThreeD="1"/>
</file>

<file path=xl/ctrlProps/ctrlProp195.xml><?xml version="1.0" encoding="utf-8"?>
<formControlPr xmlns="http://schemas.microsoft.com/office/spreadsheetml/2009/9/main" objectType="CheckBox" fmlaLink="$BF$42" lockText="1" noThreeD="1"/>
</file>

<file path=xl/ctrlProps/ctrlProp196.xml><?xml version="1.0" encoding="utf-8"?>
<formControlPr xmlns="http://schemas.microsoft.com/office/spreadsheetml/2009/9/main" objectType="CheckBox" fmlaLink="$BF$43" lockText="1" noThreeD="1"/>
</file>

<file path=xl/ctrlProps/ctrlProp197.xml><?xml version="1.0" encoding="utf-8"?>
<formControlPr xmlns="http://schemas.microsoft.com/office/spreadsheetml/2009/9/main" objectType="CheckBox" fmlaLink="$BG$42" lockText="1" noThreeD="1"/>
</file>

<file path=xl/ctrlProps/ctrlProp198.xml><?xml version="1.0" encoding="utf-8"?>
<formControlPr xmlns="http://schemas.microsoft.com/office/spreadsheetml/2009/9/main" objectType="CheckBox" fmlaLink="$BG$43" lockText="1" noThreeD="1"/>
</file>

<file path=xl/ctrlProps/ctrlProp199.xml><?xml version="1.0" encoding="utf-8"?>
<formControlPr xmlns="http://schemas.microsoft.com/office/spreadsheetml/2009/9/main" objectType="CheckBox" fmlaLink="$BH$42" lockText="1" noThreeD="1"/>
</file>

<file path=xl/ctrlProps/ctrlProp2.xml><?xml version="1.0" encoding="utf-8"?>
<formControlPr xmlns="http://schemas.microsoft.com/office/spreadsheetml/2009/9/main" objectType="CheckBox" checked="Checked" fmlaLink="$K$39" lockText="1" noThreeD="1"/>
</file>

<file path=xl/ctrlProps/ctrlProp20.xml><?xml version="1.0" encoding="utf-8"?>
<formControlPr xmlns="http://schemas.microsoft.com/office/spreadsheetml/2009/9/main" objectType="CheckBox" fmlaLink="$L$43" lockText="1" noThreeD="1"/>
</file>

<file path=xl/ctrlProps/ctrlProp200.xml><?xml version="1.0" encoding="utf-8"?>
<formControlPr xmlns="http://schemas.microsoft.com/office/spreadsheetml/2009/9/main" objectType="CheckBox" fmlaLink="$BH$43" lockText="1" noThreeD="1"/>
</file>

<file path=xl/ctrlProps/ctrlProp201.xml><?xml version="1.0" encoding="utf-8"?>
<formControlPr xmlns="http://schemas.microsoft.com/office/spreadsheetml/2009/9/main" objectType="CheckBox" fmlaLink="$BI$42" lockText="1" noThreeD="1"/>
</file>

<file path=xl/ctrlProps/ctrlProp202.xml><?xml version="1.0" encoding="utf-8"?>
<formControlPr xmlns="http://schemas.microsoft.com/office/spreadsheetml/2009/9/main" objectType="CheckBox" fmlaLink="$BI$43" lockText="1" noThreeD="1"/>
</file>

<file path=xl/ctrlProps/ctrlProp203.xml><?xml version="1.0" encoding="utf-8"?>
<formControlPr xmlns="http://schemas.microsoft.com/office/spreadsheetml/2009/9/main" objectType="CheckBox" checked="Checked" fmlaLink="$AD$68" lockText="1" noThreeD="1"/>
</file>

<file path=xl/ctrlProps/ctrlProp204.xml><?xml version="1.0" encoding="utf-8"?>
<formControlPr xmlns="http://schemas.microsoft.com/office/spreadsheetml/2009/9/main" objectType="CheckBox" fmlaLink="$AD$69" lockText="1" noThreeD="1"/>
</file>

<file path=xl/ctrlProps/ctrlProp205.xml><?xml version="1.0" encoding="utf-8"?>
<formControlPr xmlns="http://schemas.microsoft.com/office/spreadsheetml/2009/9/main" objectType="CheckBox" fmlaLink="$AE$66" lockText="1" noThreeD="1"/>
</file>

<file path=xl/ctrlProps/ctrlProp206.xml><?xml version="1.0" encoding="utf-8"?>
<formControlPr xmlns="http://schemas.microsoft.com/office/spreadsheetml/2009/9/main" objectType="CheckBox" fmlaLink="$AE$67" lockText="1" noThreeD="1"/>
</file>

<file path=xl/ctrlProps/ctrlProp207.xml><?xml version="1.0" encoding="utf-8"?>
<formControlPr xmlns="http://schemas.microsoft.com/office/spreadsheetml/2009/9/main" objectType="CheckBox" checked="Checked" fmlaLink="$AE$68" lockText="1" noThreeD="1"/>
</file>

<file path=xl/ctrlProps/ctrlProp208.xml><?xml version="1.0" encoding="utf-8"?>
<formControlPr xmlns="http://schemas.microsoft.com/office/spreadsheetml/2009/9/main" objectType="CheckBox" fmlaLink="$AE$69" lockText="1" noThreeD="1"/>
</file>

<file path=xl/ctrlProps/ctrlProp209.xml><?xml version="1.0" encoding="utf-8"?>
<formControlPr xmlns="http://schemas.microsoft.com/office/spreadsheetml/2009/9/main" objectType="CheckBox" fmlaLink="$AF$66" lockText="1" noThreeD="1"/>
</file>

<file path=xl/ctrlProps/ctrlProp21.xml><?xml version="1.0" encoding="utf-8"?>
<formControlPr xmlns="http://schemas.microsoft.com/office/spreadsheetml/2009/9/main" objectType="CheckBox" fmlaLink="$M$42" lockText="1" noThreeD="1"/>
</file>

<file path=xl/ctrlProps/ctrlProp210.xml><?xml version="1.0" encoding="utf-8"?>
<formControlPr xmlns="http://schemas.microsoft.com/office/spreadsheetml/2009/9/main" objectType="CheckBox" fmlaLink="$AF$67" lockText="1" noThreeD="1"/>
</file>

<file path=xl/ctrlProps/ctrlProp211.xml><?xml version="1.0" encoding="utf-8"?>
<formControlPr xmlns="http://schemas.microsoft.com/office/spreadsheetml/2009/9/main" objectType="CheckBox" fmlaLink="$AF$68" lockText="1" noThreeD="1"/>
</file>

<file path=xl/ctrlProps/ctrlProp212.xml><?xml version="1.0" encoding="utf-8"?>
<formControlPr xmlns="http://schemas.microsoft.com/office/spreadsheetml/2009/9/main" objectType="CheckBox" fmlaLink="$AF$69" lockText="1" noThreeD="1"/>
</file>

<file path=xl/ctrlProps/ctrlProp213.xml><?xml version="1.0" encoding="utf-8"?>
<formControlPr xmlns="http://schemas.microsoft.com/office/spreadsheetml/2009/9/main" objectType="CheckBox" fmlaLink="$AG$66" lockText="1" noThreeD="1"/>
</file>

<file path=xl/ctrlProps/ctrlProp214.xml><?xml version="1.0" encoding="utf-8"?>
<formControlPr xmlns="http://schemas.microsoft.com/office/spreadsheetml/2009/9/main" objectType="CheckBox" fmlaLink="$AG$67" lockText="1" noThreeD="1"/>
</file>

<file path=xl/ctrlProps/ctrlProp215.xml><?xml version="1.0" encoding="utf-8"?>
<formControlPr xmlns="http://schemas.microsoft.com/office/spreadsheetml/2009/9/main" objectType="CheckBox" fmlaLink="$AG$68" lockText="1" noThreeD="1"/>
</file>

<file path=xl/ctrlProps/ctrlProp216.xml><?xml version="1.0" encoding="utf-8"?>
<formControlPr xmlns="http://schemas.microsoft.com/office/spreadsheetml/2009/9/main" objectType="CheckBox" fmlaLink="$AG$69" lockText="1" noThreeD="1"/>
</file>

<file path=xl/ctrlProps/ctrlProp217.xml><?xml version="1.0" encoding="utf-8"?>
<formControlPr xmlns="http://schemas.microsoft.com/office/spreadsheetml/2009/9/main" objectType="CheckBox" fmlaLink="$AH$66" lockText="1" noThreeD="1"/>
</file>

<file path=xl/ctrlProps/ctrlProp218.xml><?xml version="1.0" encoding="utf-8"?>
<formControlPr xmlns="http://schemas.microsoft.com/office/spreadsheetml/2009/9/main" objectType="CheckBox" fmlaLink="$AH$67" lockText="1" noThreeD="1"/>
</file>

<file path=xl/ctrlProps/ctrlProp219.xml><?xml version="1.0" encoding="utf-8"?>
<formControlPr xmlns="http://schemas.microsoft.com/office/spreadsheetml/2009/9/main" objectType="CheckBox" fmlaLink="$AH$68" lockText="1" noThreeD="1"/>
</file>

<file path=xl/ctrlProps/ctrlProp22.xml><?xml version="1.0" encoding="utf-8"?>
<formControlPr xmlns="http://schemas.microsoft.com/office/spreadsheetml/2009/9/main" objectType="CheckBox" fmlaLink="$M$43" lockText="1" noThreeD="1"/>
</file>

<file path=xl/ctrlProps/ctrlProp220.xml><?xml version="1.0" encoding="utf-8"?>
<formControlPr xmlns="http://schemas.microsoft.com/office/spreadsheetml/2009/9/main" objectType="CheckBox" fmlaLink="$AH$69" lockText="1" noThreeD="1"/>
</file>

<file path=xl/ctrlProps/ctrlProp221.xml><?xml version="1.0" encoding="utf-8"?>
<formControlPr xmlns="http://schemas.microsoft.com/office/spreadsheetml/2009/9/main" objectType="CheckBox" fmlaLink="$AI$66" lockText="1" noThreeD="1"/>
</file>

<file path=xl/ctrlProps/ctrlProp222.xml><?xml version="1.0" encoding="utf-8"?>
<formControlPr xmlns="http://schemas.microsoft.com/office/spreadsheetml/2009/9/main" objectType="CheckBox" fmlaLink="$AI$67" lockText="1" noThreeD="1"/>
</file>

<file path=xl/ctrlProps/ctrlProp223.xml><?xml version="1.0" encoding="utf-8"?>
<formControlPr xmlns="http://schemas.microsoft.com/office/spreadsheetml/2009/9/main" objectType="CheckBox" fmlaLink="$AI$68" lockText="1" noThreeD="1"/>
</file>

<file path=xl/ctrlProps/ctrlProp224.xml><?xml version="1.0" encoding="utf-8"?>
<formControlPr xmlns="http://schemas.microsoft.com/office/spreadsheetml/2009/9/main" objectType="CheckBox" fmlaLink="$AI$69" lockText="1" noThreeD="1"/>
</file>

<file path=xl/ctrlProps/ctrlProp225.xml><?xml version="1.0" encoding="utf-8"?>
<formControlPr xmlns="http://schemas.microsoft.com/office/spreadsheetml/2009/9/main" objectType="CheckBox" fmlaLink="$AJ$66" lockText="1" noThreeD="1"/>
</file>

<file path=xl/ctrlProps/ctrlProp226.xml><?xml version="1.0" encoding="utf-8"?>
<formControlPr xmlns="http://schemas.microsoft.com/office/spreadsheetml/2009/9/main" objectType="CheckBox" fmlaLink="$AJ$67" lockText="1" noThreeD="1"/>
</file>

<file path=xl/ctrlProps/ctrlProp227.xml><?xml version="1.0" encoding="utf-8"?>
<formControlPr xmlns="http://schemas.microsoft.com/office/spreadsheetml/2009/9/main" objectType="CheckBox" fmlaLink="$AJ$68" lockText="1" noThreeD="1"/>
</file>

<file path=xl/ctrlProps/ctrlProp228.xml><?xml version="1.0" encoding="utf-8"?>
<formControlPr xmlns="http://schemas.microsoft.com/office/spreadsheetml/2009/9/main" objectType="CheckBox" fmlaLink="$AJ$69" lockText="1" noThreeD="1"/>
</file>

<file path=xl/ctrlProps/ctrlProp229.xml><?xml version="1.0" encoding="utf-8"?>
<formControlPr xmlns="http://schemas.microsoft.com/office/spreadsheetml/2009/9/main" objectType="CheckBox" fmlaLink="$AK$66" lockText="1" noThreeD="1"/>
</file>

<file path=xl/ctrlProps/ctrlProp23.xml><?xml version="1.0" encoding="utf-8"?>
<formControlPr xmlns="http://schemas.microsoft.com/office/spreadsheetml/2009/9/main" objectType="CheckBox" fmlaLink="$N$42" lockText="1" noThreeD="1"/>
</file>

<file path=xl/ctrlProps/ctrlProp230.xml><?xml version="1.0" encoding="utf-8"?>
<formControlPr xmlns="http://schemas.microsoft.com/office/spreadsheetml/2009/9/main" objectType="CheckBox" fmlaLink="$AK$67" lockText="1" noThreeD="1"/>
</file>

<file path=xl/ctrlProps/ctrlProp231.xml><?xml version="1.0" encoding="utf-8"?>
<formControlPr xmlns="http://schemas.microsoft.com/office/spreadsheetml/2009/9/main" objectType="CheckBox" fmlaLink="$AK$68" lockText="1" noThreeD="1"/>
</file>

<file path=xl/ctrlProps/ctrlProp232.xml><?xml version="1.0" encoding="utf-8"?>
<formControlPr xmlns="http://schemas.microsoft.com/office/spreadsheetml/2009/9/main" objectType="CheckBox" fmlaLink="$AK$69" lockText="1" noThreeD="1"/>
</file>

<file path=xl/ctrlProps/ctrlProp233.xml><?xml version="1.0" encoding="utf-8"?>
<formControlPr xmlns="http://schemas.microsoft.com/office/spreadsheetml/2009/9/main" objectType="CheckBox" fmlaLink="$K$48" lockText="1" noThreeD="1"/>
</file>

<file path=xl/ctrlProps/ctrlProp234.xml><?xml version="1.0" encoding="utf-8"?>
<formControlPr xmlns="http://schemas.microsoft.com/office/spreadsheetml/2009/9/main" objectType="CheckBox" fmlaLink="$K$49" lockText="1" noThreeD="1"/>
</file>

<file path=xl/ctrlProps/ctrlProp235.xml><?xml version="1.0" encoding="utf-8"?>
<formControlPr xmlns="http://schemas.microsoft.com/office/spreadsheetml/2009/9/main" objectType="CheckBox" fmlaLink="$L$48" lockText="1" noThreeD="1"/>
</file>

<file path=xl/ctrlProps/ctrlProp236.xml><?xml version="1.0" encoding="utf-8"?>
<formControlPr xmlns="http://schemas.microsoft.com/office/spreadsheetml/2009/9/main" objectType="CheckBox" fmlaLink="$L$49" lockText="1" noThreeD="1"/>
</file>

<file path=xl/ctrlProps/ctrlProp237.xml><?xml version="1.0" encoding="utf-8"?>
<formControlPr xmlns="http://schemas.microsoft.com/office/spreadsheetml/2009/9/main" objectType="CheckBox" fmlaLink="$M$48" lockText="1" noThreeD="1"/>
</file>

<file path=xl/ctrlProps/ctrlProp238.xml><?xml version="1.0" encoding="utf-8"?>
<formControlPr xmlns="http://schemas.microsoft.com/office/spreadsheetml/2009/9/main" objectType="CheckBox" fmlaLink="$M$49" lockText="1" noThreeD="1"/>
</file>

<file path=xl/ctrlProps/ctrlProp239.xml><?xml version="1.0" encoding="utf-8"?>
<formControlPr xmlns="http://schemas.microsoft.com/office/spreadsheetml/2009/9/main" objectType="CheckBox" fmlaLink="$N$48" lockText="1" noThreeD="1"/>
</file>

<file path=xl/ctrlProps/ctrlProp24.xml><?xml version="1.0" encoding="utf-8"?>
<formControlPr xmlns="http://schemas.microsoft.com/office/spreadsheetml/2009/9/main" objectType="CheckBox" fmlaLink="$N$43" lockText="1" noThreeD="1"/>
</file>

<file path=xl/ctrlProps/ctrlProp240.xml><?xml version="1.0" encoding="utf-8"?>
<formControlPr xmlns="http://schemas.microsoft.com/office/spreadsheetml/2009/9/main" objectType="CheckBox" fmlaLink="$N$49" lockText="1" noThreeD="1"/>
</file>

<file path=xl/ctrlProps/ctrlProp241.xml><?xml version="1.0" encoding="utf-8"?>
<formControlPr xmlns="http://schemas.microsoft.com/office/spreadsheetml/2009/9/main" objectType="CheckBox" fmlaLink="$O$48" lockText="1" noThreeD="1"/>
</file>

<file path=xl/ctrlProps/ctrlProp242.xml><?xml version="1.0" encoding="utf-8"?>
<formControlPr xmlns="http://schemas.microsoft.com/office/spreadsheetml/2009/9/main" objectType="CheckBox" fmlaLink="$O$49" lockText="1" noThreeD="1"/>
</file>

<file path=xl/ctrlProps/ctrlProp243.xml><?xml version="1.0" encoding="utf-8"?>
<formControlPr xmlns="http://schemas.microsoft.com/office/spreadsheetml/2009/9/main" objectType="CheckBox" fmlaLink="$P$48" lockText="1" noThreeD="1"/>
</file>

<file path=xl/ctrlProps/ctrlProp244.xml><?xml version="1.0" encoding="utf-8"?>
<formControlPr xmlns="http://schemas.microsoft.com/office/spreadsheetml/2009/9/main" objectType="CheckBox" fmlaLink="$P$49" lockText="1" noThreeD="1"/>
</file>

<file path=xl/ctrlProps/ctrlProp245.xml><?xml version="1.0" encoding="utf-8"?>
<formControlPr xmlns="http://schemas.microsoft.com/office/spreadsheetml/2009/9/main" objectType="CheckBox" fmlaLink="$Q$48" lockText="1" noThreeD="1"/>
</file>

<file path=xl/ctrlProps/ctrlProp246.xml><?xml version="1.0" encoding="utf-8"?>
<formControlPr xmlns="http://schemas.microsoft.com/office/spreadsheetml/2009/9/main" objectType="CheckBox" fmlaLink="$Q$49" lockText="1" noThreeD="1"/>
</file>

<file path=xl/ctrlProps/ctrlProp247.xml><?xml version="1.0" encoding="utf-8"?>
<formControlPr xmlns="http://schemas.microsoft.com/office/spreadsheetml/2009/9/main" objectType="CheckBox" fmlaLink="$R$48" lockText="1" noThreeD="1"/>
</file>

<file path=xl/ctrlProps/ctrlProp248.xml><?xml version="1.0" encoding="utf-8"?>
<formControlPr xmlns="http://schemas.microsoft.com/office/spreadsheetml/2009/9/main" objectType="CheckBox" fmlaLink="$R$49" lockText="1" noThreeD="1"/>
</file>

<file path=xl/ctrlProps/ctrlProp249.xml><?xml version="1.0" encoding="utf-8"?>
<formControlPr xmlns="http://schemas.microsoft.com/office/spreadsheetml/2009/9/main" objectType="CheckBox" fmlaLink="$K$52" lockText="1" noThreeD="1"/>
</file>

<file path=xl/ctrlProps/ctrlProp25.xml><?xml version="1.0" encoding="utf-8"?>
<formControlPr xmlns="http://schemas.microsoft.com/office/spreadsheetml/2009/9/main" objectType="CheckBox" fmlaLink="$O$42" lockText="1" noThreeD="1"/>
</file>

<file path=xl/ctrlProps/ctrlProp250.xml><?xml version="1.0" encoding="utf-8"?>
<formControlPr xmlns="http://schemas.microsoft.com/office/spreadsheetml/2009/9/main" objectType="CheckBox" fmlaLink="$K$53" lockText="1" noThreeD="1"/>
</file>

<file path=xl/ctrlProps/ctrlProp251.xml><?xml version="1.0" encoding="utf-8"?>
<formControlPr xmlns="http://schemas.microsoft.com/office/spreadsheetml/2009/9/main" objectType="CheckBox" fmlaLink="$L$52" lockText="1" noThreeD="1"/>
</file>

<file path=xl/ctrlProps/ctrlProp252.xml><?xml version="1.0" encoding="utf-8"?>
<formControlPr xmlns="http://schemas.microsoft.com/office/spreadsheetml/2009/9/main" objectType="CheckBox" fmlaLink="$L$53" lockText="1" noThreeD="1"/>
</file>

<file path=xl/ctrlProps/ctrlProp253.xml><?xml version="1.0" encoding="utf-8"?>
<formControlPr xmlns="http://schemas.microsoft.com/office/spreadsheetml/2009/9/main" objectType="CheckBox" fmlaLink="$M$52" lockText="1" noThreeD="1"/>
</file>

<file path=xl/ctrlProps/ctrlProp254.xml><?xml version="1.0" encoding="utf-8"?>
<formControlPr xmlns="http://schemas.microsoft.com/office/spreadsheetml/2009/9/main" objectType="CheckBox" fmlaLink="$M$53" lockText="1" noThreeD="1"/>
</file>

<file path=xl/ctrlProps/ctrlProp255.xml><?xml version="1.0" encoding="utf-8"?>
<formControlPr xmlns="http://schemas.microsoft.com/office/spreadsheetml/2009/9/main" objectType="CheckBox" fmlaLink="$N$52" lockText="1" noThreeD="1"/>
</file>

<file path=xl/ctrlProps/ctrlProp256.xml><?xml version="1.0" encoding="utf-8"?>
<formControlPr xmlns="http://schemas.microsoft.com/office/spreadsheetml/2009/9/main" objectType="CheckBox" fmlaLink="$N$53" lockText="1" noThreeD="1"/>
</file>

<file path=xl/ctrlProps/ctrlProp257.xml><?xml version="1.0" encoding="utf-8"?>
<formControlPr xmlns="http://schemas.microsoft.com/office/spreadsheetml/2009/9/main" objectType="CheckBox" fmlaLink="$O$52" lockText="1" noThreeD="1"/>
</file>

<file path=xl/ctrlProps/ctrlProp258.xml><?xml version="1.0" encoding="utf-8"?>
<formControlPr xmlns="http://schemas.microsoft.com/office/spreadsheetml/2009/9/main" objectType="CheckBox" fmlaLink="$O$53" lockText="1" noThreeD="1"/>
</file>

<file path=xl/ctrlProps/ctrlProp259.xml><?xml version="1.0" encoding="utf-8"?>
<formControlPr xmlns="http://schemas.microsoft.com/office/spreadsheetml/2009/9/main" objectType="CheckBox" fmlaLink="$P$52" lockText="1" noThreeD="1"/>
</file>

<file path=xl/ctrlProps/ctrlProp26.xml><?xml version="1.0" encoding="utf-8"?>
<formControlPr xmlns="http://schemas.microsoft.com/office/spreadsheetml/2009/9/main" objectType="CheckBox" fmlaLink="$O$43" lockText="1" noThreeD="1"/>
</file>

<file path=xl/ctrlProps/ctrlProp260.xml><?xml version="1.0" encoding="utf-8"?>
<formControlPr xmlns="http://schemas.microsoft.com/office/spreadsheetml/2009/9/main" objectType="CheckBox" fmlaLink="$P$53" lockText="1" noThreeD="1"/>
</file>

<file path=xl/ctrlProps/ctrlProp261.xml><?xml version="1.0" encoding="utf-8"?>
<formControlPr xmlns="http://schemas.microsoft.com/office/spreadsheetml/2009/9/main" objectType="CheckBox" fmlaLink="$Q$52" lockText="1" noThreeD="1"/>
</file>

<file path=xl/ctrlProps/ctrlProp262.xml><?xml version="1.0" encoding="utf-8"?>
<formControlPr xmlns="http://schemas.microsoft.com/office/spreadsheetml/2009/9/main" objectType="CheckBox" fmlaLink="$Q$53" lockText="1" noThreeD="1"/>
</file>

<file path=xl/ctrlProps/ctrlProp263.xml><?xml version="1.0" encoding="utf-8"?>
<formControlPr xmlns="http://schemas.microsoft.com/office/spreadsheetml/2009/9/main" objectType="CheckBox" fmlaLink="$R$52" lockText="1" noThreeD="1"/>
</file>

<file path=xl/ctrlProps/ctrlProp264.xml><?xml version="1.0" encoding="utf-8"?>
<formControlPr xmlns="http://schemas.microsoft.com/office/spreadsheetml/2009/9/main" objectType="CheckBox" fmlaLink="$R$53" lockText="1" noThreeD="1"/>
</file>

<file path=xl/ctrlProps/ctrlProp265.xml><?xml version="1.0" encoding="utf-8"?>
<formControlPr xmlns="http://schemas.microsoft.com/office/spreadsheetml/2009/9/main" objectType="CheckBox" fmlaLink="$X$48" lockText="1" noThreeD="1"/>
</file>

<file path=xl/ctrlProps/ctrlProp266.xml><?xml version="1.0" encoding="utf-8"?>
<formControlPr xmlns="http://schemas.microsoft.com/office/spreadsheetml/2009/9/main" objectType="CheckBox" fmlaLink="$X$49" lockText="1" noThreeD="1"/>
</file>

<file path=xl/ctrlProps/ctrlProp267.xml><?xml version="1.0" encoding="utf-8"?>
<formControlPr xmlns="http://schemas.microsoft.com/office/spreadsheetml/2009/9/main" objectType="CheckBox" fmlaLink="$Y$48" lockText="1" noThreeD="1"/>
</file>

<file path=xl/ctrlProps/ctrlProp268.xml><?xml version="1.0" encoding="utf-8"?>
<formControlPr xmlns="http://schemas.microsoft.com/office/spreadsheetml/2009/9/main" objectType="CheckBox" fmlaLink="$Y$49" lockText="1" noThreeD="1"/>
</file>

<file path=xl/ctrlProps/ctrlProp269.xml><?xml version="1.0" encoding="utf-8"?>
<formControlPr xmlns="http://schemas.microsoft.com/office/spreadsheetml/2009/9/main" objectType="CheckBox" fmlaLink="$Z$48" lockText="1" noThreeD="1"/>
</file>

<file path=xl/ctrlProps/ctrlProp27.xml><?xml version="1.0" encoding="utf-8"?>
<formControlPr xmlns="http://schemas.microsoft.com/office/spreadsheetml/2009/9/main" objectType="CheckBox" fmlaLink="$P$42" lockText="1" noThreeD="1"/>
</file>

<file path=xl/ctrlProps/ctrlProp270.xml><?xml version="1.0" encoding="utf-8"?>
<formControlPr xmlns="http://schemas.microsoft.com/office/spreadsheetml/2009/9/main" objectType="CheckBox" fmlaLink="$Z$49" lockText="1" noThreeD="1"/>
</file>

<file path=xl/ctrlProps/ctrlProp271.xml><?xml version="1.0" encoding="utf-8"?>
<formControlPr xmlns="http://schemas.microsoft.com/office/spreadsheetml/2009/9/main" objectType="CheckBox" fmlaLink="$AA$48" lockText="1" noThreeD="1"/>
</file>

<file path=xl/ctrlProps/ctrlProp272.xml><?xml version="1.0" encoding="utf-8"?>
<formControlPr xmlns="http://schemas.microsoft.com/office/spreadsheetml/2009/9/main" objectType="CheckBox" fmlaLink="$AA$49" lockText="1" noThreeD="1"/>
</file>

<file path=xl/ctrlProps/ctrlProp273.xml><?xml version="1.0" encoding="utf-8"?>
<formControlPr xmlns="http://schemas.microsoft.com/office/spreadsheetml/2009/9/main" objectType="CheckBox" fmlaLink="$AB$48" lockText="1" noThreeD="1"/>
</file>

<file path=xl/ctrlProps/ctrlProp274.xml><?xml version="1.0" encoding="utf-8"?>
<formControlPr xmlns="http://schemas.microsoft.com/office/spreadsheetml/2009/9/main" objectType="CheckBox" fmlaLink="$AB$49" lockText="1" noThreeD="1"/>
</file>

<file path=xl/ctrlProps/ctrlProp275.xml><?xml version="1.0" encoding="utf-8"?>
<formControlPr xmlns="http://schemas.microsoft.com/office/spreadsheetml/2009/9/main" objectType="CheckBox" fmlaLink="$AC$48" lockText="1" noThreeD="1"/>
</file>

<file path=xl/ctrlProps/ctrlProp276.xml><?xml version="1.0" encoding="utf-8"?>
<formControlPr xmlns="http://schemas.microsoft.com/office/spreadsheetml/2009/9/main" objectType="CheckBox" fmlaLink="$AC$49" lockText="1" noThreeD="1"/>
</file>

<file path=xl/ctrlProps/ctrlProp277.xml><?xml version="1.0" encoding="utf-8"?>
<formControlPr xmlns="http://schemas.microsoft.com/office/spreadsheetml/2009/9/main" objectType="CheckBox" fmlaLink="$AD$48" lockText="1" noThreeD="1"/>
</file>

<file path=xl/ctrlProps/ctrlProp278.xml><?xml version="1.0" encoding="utf-8"?>
<formControlPr xmlns="http://schemas.microsoft.com/office/spreadsheetml/2009/9/main" objectType="CheckBox" fmlaLink="$AD$49" lockText="1" noThreeD="1"/>
</file>

<file path=xl/ctrlProps/ctrlProp279.xml><?xml version="1.0" encoding="utf-8"?>
<formControlPr xmlns="http://schemas.microsoft.com/office/spreadsheetml/2009/9/main" objectType="CheckBox" fmlaLink="$AE$48" lockText="1" noThreeD="1"/>
</file>

<file path=xl/ctrlProps/ctrlProp28.xml><?xml version="1.0" encoding="utf-8"?>
<formControlPr xmlns="http://schemas.microsoft.com/office/spreadsheetml/2009/9/main" objectType="CheckBox" fmlaLink="$P$43" lockText="1" noThreeD="1"/>
</file>

<file path=xl/ctrlProps/ctrlProp280.xml><?xml version="1.0" encoding="utf-8"?>
<formControlPr xmlns="http://schemas.microsoft.com/office/spreadsheetml/2009/9/main" objectType="CheckBox" fmlaLink="$AE$49" lockText="1" noThreeD="1"/>
</file>

<file path=xl/ctrlProps/ctrlProp281.xml><?xml version="1.0" encoding="utf-8"?>
<formControlPr xmlns="http://schemas.microsoft.com/office/spreadsheetml/2009/9/main" objectType="CheckBox" fmlaLink="$X$52" lockText="1" noThreeD="1"/>
</file>

<file path=xl/ctrlProps/ctrlProp282.xml><?xml version="1.0" encoding="utf-8"?>
<formControlPr xmlns="http://schemas.microsoft.com/office/spreadsheetml/2009/9/main" objectType="CheckBox" fmlaLink="$X$53" lockText="1" noThreeD="1"/>
</file>

<file path=xl/ctrlProps/ctrlProp283.xml><?xml version="1.0" encoding="utf-8"?>
<formControlPr xmlns="http://schemas.microsoft.com/office/spreadsheetml/2009/9/main" objectType="CheckBox" fmlaLink="$Y$52" lockText="1" noThreeD="1"/>
</file>

<file path=xl/ctrlProps/ctrlProp284.xml><?xml version="1.0" encoding="utf-8"?>
<formControlPr xmlns="http://schemas.microsoft.com/office/spreadsheetml/2009/9/main" objectType="CheckBox" fmlaLink="$Y$53" lockText="1" noThreeD="1"/>
</file>

<file path=xl/ctrlProps/ctrlProp285.xml><?xml version="1.0" encoding="utf-8"?>
<formControlPr xmlns="http://schemas.microsoft.com/office/spreadsheetml/2009/9/main" objectType="CheckBox" fmlaLink="$Z$52" lockText="1" noThreeD="1"/>
</file>

<file path=xl/ctrlProps/ctrlProp286.xml><?xml version="1.0" encoding="utf-8"?>
<formControlPr xmlns="http://schemas.microsoft.com/office/spreadsheetml/2009/9/main" objectType="CheckBox" fmlaLink="$Z$53" lockText="1" noThreeD="1"/>
</file>

<file path=xl/ctrlProps/ctrlProp287.xml><?xml version="1.0" encoding="utf-8"?>
<formControlPr xmlns="http://schemas.microsoft.com/office/spreadsheetml/2009/9/main" objectType="CheckBox" fmlaLink="$AA$52" lockText="1" noThreeD="1"/>
</file>

<file path=xl/ctrlProps/ctrlProp288.xml><?xml version="1.0" encoding="utf-8"?>
<formControlPr xmlns="http://schemas.microsoft.com/office/spreadsheetml/2009/9/main" objectType="CheckBox" fmlaLink="$AA$53" lockText="1" noThreeD="1"/>
</file>

<file path=xl/ctrlProps/ctrlProp289.xml><?xml version="1.0" encoding="utf-8"?>
<formControlPr xmlns="http://schemas.microsoft.com/office/spreadsheetml/2009/9/main" objectType="CheckBox" fmlaLink="$AB$52" lockText="1" noThreeD="1"/>
</file>

<file path=xl/ctrlProps/ctrlProp29.xml><?xml version="1.0" encoding="utf-8"?>
<formControlPr xmlns="http://schemas.microsoft.com/office/spreadsheetml/2009/9/main" objectType="CheckBox" fmlaLink="$Q$42" lockText="1" noThreeD="1"/>
</file>

<file path=xl/ctrlProps/ctrlProp290.xml><?xml version="1.0" encoding="utf-8"?>
<formControlPr xmlns="http://schemas.microsoft.com/office/spreadsheetml/2009/9/main" objectType="CheckBox" fmlaLink="$AB$53" lockText="1" noThreeD="1"/>
</file>

<file path=xl/ctrlProps/ctrlProp291.xml><?xml version="1.0" encoding="utf-8"?>
<formControlPr xmlns="http://schemas.microsoft.com/office/spreadsheetml/2009/9/main" objectType="CheckBox" fmlaLink="$AC$52" lockText="1" noThreeD="1"/>
</file>

<file path=xl/ctrlProps/ctrlProp292.xml><?xml version="1.0" encoding="utf-8"?>
<formControlPr xmlns="http://schemas.microsoft.com/office/spreadsheetml/2009/9/main" objectType="CheckBox" fmlaLink="$AC$53" lockText="1" noThreeD="1"/>
</file>

<file path=xl/ctrlProps/ctrlProp293.xml><?xml version="1.0" encoding="utf-8"?>
<formControlPr xmlns="http://schemas.microsoft.com/office/spreadsheetml/2009/9/main" objectType="CheckBox" fmlaLink="$AD$52" lockText="1" noThreeD="1"/>
</file>

<file path=xl/ctrlProps/ctrlProp294.xml><?xml version="1.0" encoding="utf-8"?>
<formControlPr xmlns="http://schemas.microsoft.com/office/spreadsheetml/2009/9/main" objectType="CheckBox" fmlaLink="$AD$53" lockText="1" noThreeD="1"/>
</file>

<file path=xl/ctrlProps/ctrlProp295.xml><?xml version="1.0" encoding="utf-8"?>
<formControlPr xmlns="http://schemas.microsoft.com/office/spreadsheetml/2009/9/main" objectType="CheckBox" fmlaLink="$AE$52" lockText="1" noThreeD="1"/>
</file>

<file path=xl/ctrlProps/ctrlProp296.xml><?xml version="1.0" encoding="utf-8"?>
<formControlPr xmlns="http://schemas.microsoft.com/office/spreadsheetml/2009/9/main" objectType="CheckBox" fmlaLink="$AE$53" lockText="1" noThreeD="1"/>
</file>

<file path=xl/ctrlProps/ctrlProp297.xml><?xml version="1.0" encoding="utf-8"?>
<formControlPr xmlns="http://schemas.microsoft.com/office/spreadsheetml/2009/9/main" objectType="CheckBox" fmlaLink="$AK$48" lockText="1" noThreeD="1"/>
</file>

<file path=xl/ctrlProps/ctrlProp298.xml><?xml version="1.0" encoding="utf-8"?>
<formControlPr xmlns="http://schemas.microsoft.com/office/spreadsheetml/2009/9/main" objectType="CheckBox" fmlaLink="$AK$49" lockText="1" noThreeD="1"/>
</file>

<file path=xl/ctrlProps/ctrlProp299.xml><?xml version="1.0" encoding="utf-8"?>
<formControlPr xmlns="http://schemas.microsoft.com/office/spreadsheetml/2009/9/main" objectType="CheckBox" fmlaLink="$AL$48" lockText="1" noThreeD="1"/>
</file>

<file path=xl/ctrlProps/ctrlProp3.xml><?xml version="1.0" encoding="utf-8"?>
<formControlPr xmlns="http://schemas.microsoft.com/office/spreadsheetml/2009/9/main" objectType="CheckBox" fmlaLink="$L$38" lockText="1" noThreeD="1"/>
</file>

<file path=xl/ctrlProps/ctrlProp30.xml><?xml version="1.0" encoding="utf-8"?>
<formControlPr xmlns="http://schemas.microsoft.com/office/spreadsheetml/2009/9/main" objectType="CheckBox" fmlaLink="$Q$43" lockText="1" noThreeD="1"/>
</file>

<file path=xl/ctrlProps/ctrlProp300.xml><?xml version="1.0" encoding="utf-8"?>
<formControlPr xmlns="http://schemas.microsoft.com/office/spreadsheetml/2009/9/main" objectType="CheckBox" fmlaLink="$AL$49" lockText="1" noThreeD="1"/>
</file>

<file path=xl/ctrlProps/ctrlProp301.xml><?xml version="1.0" encoding="utf-8"?>
<formControlPr xmlns="http://schemas.microsoft.com/office/spreadsheetml/2009/9/main" objectType="CheckBox" fmlaLink="$AM$48" lockText="1" noThreeD="1"/>
</file>

<file path=xl/ctrlProps/ctrlProp302.xml><?xml version="1.0" encoding="utf-8"?>
<formControlPr xmlns="http://schemas.microsoft.com/office/spreadsheetml/2009/9/main" objectType="CheckBox" fmlaLink="$AM$49" lockText="1" noThreeD="1"/>
</file>

<file path=xl/ctrlProps/ctrlProp303.xml><?xml version="1.0" encoding="utf-8"?>
<formControlPr xmlns="http://schemas.microsoft.com/office/spreadsheetml/2009/9/main" objectType="CheckBox" fmlaLink="$AN$48" lockText="1" noThreeD="1"/>
</file>

<file path=xl/ctrlProps/ctrlProp304.xml><?xml version="1.0" encoding="utf-8"?>
<formControlPr xmlns="http://schemas.microsoft.com/office/spreadsheetml/2009/9/main" objectType="CheckBox" fmlaLink="$AN$49" lockText="1" noThreeD="1"/>
</file>

<file path=xl/ctrlProps/ctrlProp305.xml><?xml version="1.0" encoding="utf-8"?>
<formControlPr xmlns="http://schemas.microsoft.com/office/spreadsheetml/2009/9/main" objectType="CheckBox" fmlaLink="$AO$48" lockText="1" noThreeD="1"/>
</file>

<file path=xl/ctrlProps/ctrlProp306.xml><?xml version="1.0" encoding="utf-8"?>
<formControlPr xmlns="http://schemas.microsoft.com/office/spreadsheetml/2009/9/main" objectType="CheckBox" fmlaLink="$AO$49" lockText="1" noThreeD="1"/>
</file>

<file path=xl/ctrlProps/ctrlProp307.xml><?xml version="1.0" encoding="utf-8"?>
<formControlPr xmlns="http://schemas.microsoft.com/office/spreadsheetml/2009/9/main" objectType="CheckBox" fmlaLink="$AP$48" lockText="1" noThreeD="1"/>
</file>

<file path=xl/ctrlProps/ctrlProp308.xml><?xml version="1.0" encoding="utf-8"?>
<formControlPr xmlns="http://schemas.microsoft.com/office/spreadsheetml/2009/9/main" objectType="CheckBox" fmlaLink="$AP$49" lockText="1" noThreeD="1"/>
</file>

<file path=xl/ctrlProps/ctrlProp309.xml><?xml version="1.0" encoding="utf-8"?>
<formControlPr xmlns="http://schemas.microsoft.com/office/spreadsheetml/2009/9/main" objectType="CheckBox" fmlaLink="$AQ$48" lockText="1" noThreeD="1"/>
</file>

<file path=xl/ctrlProps/ctrlProp31.xml><?xml version="1.0" encoding="utf-8"?>
<formControlPr xmlns="http://schemas.microsoft.com/office/spreadsheetml/2009/9/main" objectType="CheckBox" fmlaLink="$R$42" lockText="1" noThreeD="1"/>
</file>

<file path=xl/ctrlProps/ctrlProp310.xml><?xml version="1.0" encoding="utf-8"?>
<formControlPr xmlns="http://schemas.microsoft.com/office/spreadsheetml/2009/9/main" objectType="CheckBox" fmlaLink="$AQ$49" lockText="1" noThreeD="1"/>
</file>

<file path=xl/ctrlProps/ctrlProp311.xml><?xml version="1.0" encoding="utf-8"?>
<formControlPr xmlns="http://schemas.microsoft.com/office/spreadsheetml/2009/9/main" objectType="CheckBox" fmlaLink="$AR$48" lockText="1" noThreeD="1"/>
</file>

<file path=xl/ctrlProps/ctrlProp312.xml><?xml version="1.0" encoding="utf-8"?>
<formControlPr xmlns="http://schemas.microsoft.com/office/spreadsheetml/2009/9/main" objectType="CheckBox" fmlaLink="$AR$49" lockText="1" noThreeD="1"/>
</file>

<file path=xl/ctrlProps/ctrlProp313.xml><?xml version="1.0" encoding="utf-8"?>
<formControlPr xmlns="http://schemas.microsoft.com/office/spreadsheetml/2009/9/main" objectType="CheckBox" fmlaLink="$AX$48" lockText="1" noThreeD="1"/>
</file>

<file path=xl/ctrlProps/ctrlProp314.xml><?xml version="1.0" encoding="utf-8"?>
<formControlPr xmlns="http://schemas.microsoft.com/office/spreadsheetml/2009/9/main" objectType="CheckBox" fmlaLink="$AX$49" lockText="1" noThreeD="1"/>
</file>

<file path=xl/ctrlProps/ctrlProp315.xml><?xml version="1.0" encoding="utf-8"?>
<formControlPr xmlns="http://schemas.microsoft.com/office/spreadsheetml/2009/9/main" objectType="CheckBox" fmlaLink="$AY$48" lockText="1" noThreeD="1"/>
</file>

<file path=xl/ctrlProps/ctrlProp316.xml><?xml version="1.0" encoding="utf-8"?>
<formControlPr xmlns="http://schemas.microsoft.com/office/spreadsheetml/2009/9/main" objectType="CheckBox" fmlaLink="$AY$49" lockText="1" noThreeD="1"/>
</file>

<file path=xl/ctrlProps/ctrlProp317.xml><?xml version="1.0" encoding="utf-8"?>
<formControlPr xmlns="http://schemas.microsoft.com/office/spreadsheetml/2009/9/main" objectType="CheckBox" fmlaLink="$AZ$48" lockText="1" noThreeD="1"/>
</file>

<file path=xl/ctrlProps/ctrlProp318.xml><?xml version="1.0" encoding="utf-8"?>
<formControlPr xmlns="http://schemas.microsoft.com/office/spreadsheetml/2009/9/main" objectType="CheckBox" fmlaLink="$AZ$49" lockText="1" noThreeD="1"/>
</file>

<file path=xl/ctrlProps/ctrlProp319.xml><?xml version="1.0" encoding="utf-8"?>
<formControlPr xmlns="http://schemas.microsoft.com/office/spreadsheetml/2009/9/main" objectType="CheckBox" fmlaLink="$BA$48" lockText="1" noThreeD="1"/>
</file>

<file path=xl/ctrlProps/ctrlProp32.xml><?xml version="1.0" encoding="utf-8"?>
<formControlPr xmlns="http://schemas.microsoft.com/office/spreadsheetml/2009/9/main" objectType="CheckBox" fmlaLink="$R$43" lockText="1" noThreeD="1"/>
</file>

<file path=xl/ctrlProps/ctrlProp320.xml><?xml version="1.0" encoding="utf-8"?>
<formControlPr xmlns="http://schemas.microsoft.com/office/spreadsheetml/2009/9/main" objectType="CheckBox" fmlaLink="$BA$49" lockText="1" noThreeD="1"/>
</file>

<file path=xl/ctrlProps/ctrlProp321.xml><?xml version="1.0" encoding="utf-8"?>
<formControlPr xmlns="http://schemas.microsoft.com/office/spreadsheetml/2009/9/main" objectType="CheckBox" fmlaLink="$BB$48" lockText="1" noThreeD="1"/>
</file>

<file path=xl/ctrlProps/ctrlProp322.xml><?xml version="1.0" encoding="utf-8"?>
<formControlPr xmlns="http://schemas.microsoft.com/office/spreadsheetml/2009/9/main" objectType="CheckBox" fmlaLink="$BB$49" lockText="1" noThreeD="1"/>
</file>

<file path=xl/ctrlProps/ctrlProp323.xml><?xml version="1.0" encoding="utf-8"?>
<formControlPr xmlns="http://schemas.microsoft.com/office/spreadsheetml/2009/9/main" objectType="CheckBox" fmlaLink="$BC$48" lockText="1" noThreeD="1"/>
</file>

<file path=xl/ctrlProps/ctrlProp324.xml><?xml version="1.0" encoding="utf-8"?>
<formControlPr xmlns="http://schemas.microsoft.com/office/spreadsheetml/2009/9/main" objectType="CheckBox" fmlaLink="$BC$49" lockText="1" noThreeD="1"/>
</file>

<file path=xl/ctrlProps/ctrlProp325.xml><?xml version="1.0" encoding="utf-8"?>
<formControlPr xmlns="http://schemas.microsoft.com/office/spreadsheetml/2009/9/main" objectType="CheckBox" fmlaLink="$BD$48" lockText="1" noThreeD="1"/>
</file>

<file path=xl/ctrlProps/ctrlProp326.xml><?xml version="1.0" encoding="utf-8"?>
<formControlPr xmlns="http://schemas.microsoft.com/office/spreadsheetml/2009/9/main" objectType="CheckBox" fmlaLink="$BD$49" lockText="1" noThreeD="1"/>
</file>

<file path=xl/ctrlProps/ctrlProp327.xml><?xml version="1.0" encoding="utf-8"?>
<formControlPr xmlns="http://schemas.microsoft.com/office/spreadsheetml/2009/9/main" objectType="CheckBox" fmlaLink="$BE$48" lockText="1" noThreeD="1"/>
</file>

<file path=xl/ctrlProps/ctrlProp328.xml><?xml version="1.0" encoding="utf-8"?>
<formControlPr xmlns="http://schemas.microsoft.com/office/spreadsheetml/2009/9/main" objectType="CheckBox" fmlaLink="$BE$49" lockText="1" noThreeD="1"/>
</file>

<file path=xl/ctrlProps/ctrlProp329.xml><?xml version="1.0" encoding="utf-8"?>
<formControlPr xmlns="http://schemas.microsoft.com/office/spreadsheetml/2009/9/main" objectType="CheckBox" fmlaLink="$AK$52" lockText="1" noThreeD="1"/>
</file>

<file path=xl/ctrlProps/ctrlProp33.xml><?xml version="1.0" encoding="utf-8"?>
<formControlPr xmlns="http://schemas.microsoft.com/office/spreadsheetml/2009/9/main" objectType="CheckBox" fmlaLink="$X$38" lockText="1" noThreeD="1"/>
</file>

<file path=xl/ctrlProps/ctrlProp330.xml><?xml version="1.0" encoding="utf-8"?>
<formControlPr xmlns="http://schemas.microsoft.com/office/spreadsheetml/2009/9/main" objectType="CheckBox" fmlaLink="$AK$53" lockText="1" noThreeD="1"/>
</file>

<file path=xl/ctrlProps/ctrlProp331.xml><?xml version="1.0" encoding="utf-8"?>
<formControlPr xmlns="http://schemas.microsoft.com/office/spreadsheetml/2009/9/main" objectType="CheckBox" fmlaLink="$AL$52" lockText="1" noThreeD="1"/>
</file>

<file path=xl/ctrlProps/ctrlProp332.xml><?xml version="1.0" encoding="utf-8"?>
<formControlPr xmlns="http://schemas.microsoft.com/office/spreadsheetml/2009/9/main" objectType="CheckBox" fmlaLink="$AL$53" lockText="1" noThreeD="1"/>
</file>

<file path=xl/ctrlProps/ctrlProp333.xml><?xml version="1.0" encoding="utf-8"?>
<formControlPr xmlns="http://schemas.microsoft.com/office/spreadsheetml/2009/9/main" objectType="CheckBox" fmlaLink="$AM$52" lockText="1" noThreeD="1"/>
</file>

<file path=xl/ctrlProps/ctrlProp334.xml><?xml version="1.0" encoding="utf-8"?>
<formControlPr xmlns="http://schemas.microsoft.com/office/spreadsheetml/2009/9/main" objectType="CheckBox" fmlaLink="$AM$53" lockText="1" noThreeD="1"/>
</file>

<file path=xl/ctrlProps/ctrlProp335.xml><?xml version="1.0" encoding="utf-8"?>
<formControlPr xmlns="http://schemas.microsoft.com/office/spreadsheetml/2009/9/main" objectType="CheckBox" fmlaLink="$AN$52" lockText="1" noThreeD="1"/>
</file>

<file path=xl/ctrlProps/ctrlProp336.xml><?xml version="1.0" encoding="utf-8"?>
<formControlPr xmlns="http://schemas.microsoft.com/office/spreadsheetml/2009/9/main" objectType="CheckBox" fmlaLink="$AN$53" lockText="1" noThreeD="1"/>
</file>

<file path=xl/ctrlProps/ctrlProp337.xml><?xml version="1.0" encoding="utf-8"?>
<formControlPr xmlns="http://schemas.microsoft.com/office/spreadsheetml/2009/9/main" objectType="CheckBox" fmlaLink="$AO$52" lockText="1" noThreeD="1"/>
</file>

<file path=xl/ctrlProps/ctrlProp338.xml><?xml version="1.0" encoding="utf-8"?>
<formControlPr xmlns="http://schemas.microsoft.com/office/spreadsheetml/2009/9/main" objectType="CheckBox" fmlaLink="$AO$53" lockText="1" noThreeD="1"/>
</file>

<file path=xl/ctrlProps/ctrlProp339.xml><?xml version="1.0" encoding="utf-8"?>
<formControlPr xmlns="http://schemas.microsoft.com/office/spreadsheetml/2009/9/main" objectType="CheckBox" fmlaLink="$AP$52" lockText="1" noThreeD="1"/>
</file>

<file path=xl/ctrlProps/ctrlProp34.xml><?xml version="1.0" encoding="utf-8"?>
<formControlPr xmlns="http://schemas.microsoft.com/office/spreadsheetml/2009/9/main" objectType="CheckBox" checked="Checked" fmlaLink="$X$39" lockText="1" noThreeD="1"/>
</file>

<file path=xl/ctrlProps/ctrlProp340.xml><?xml version="1.0" encoding="utf-8"?>
<formControlPr xmlns="http://schemas.microsoft.com/office/spreadsheetml/2009/9/main" objectType="CheckBox" fmlaLink="$AP$53" lockText="1" noThreeD="1"/>
</file>

<file path=xl/ctrlProps/ctrlProp341.xml><?xml version="1.0" encoding="utf-8"?>
<formControlPr xmlns="http://schemas.microsoft.com/office/spreadsheetml/2009/9/main" objectType="CheckBox" fmlaLink="$AQ$52" lockText="1" noThreeD="1"/>
</file>

<file path=xl/ctrlProps/ctrlProp342.xml><?xml version="1.0" encoding="utf-8"?>
<formControlPr xmlns="http://schemas.microsoft.com/office/spreadsheetml/2009/9/main" objectType="CheckBox" fmlaLink="$AQ$53" lockText="1" noThreeD="1"/>
</file>

<file path=xl/ctrlProps/ctrlProp343.xml><?xml version="1.0" encoding="utf-8"?>
<formControlPr xmlns="http://schemas.microsoft.com/office/spreadsheetml/2009/9/main" objectType="CheckBox" fmlaLink="$AR$52" lockText="1" noThreeD="1"/>
</file>

<file path=xl/ctrlProps/ctrlProp344.xml><?xml version="1.0" encoding="utf-8"?>
<formControlPr xmlns="http://schemas.microsoft.com/office/spreadsheetml/2009/9/main" objectType="CheckBox" fmlaLink="$AR$53" lockText="1" noThreeD="1"/>
</file>

<file path=xl/ctrlProps/ctrlProp345.xml><?xml version="1.0" encoding="utf-8"?>
<formControlPr xmlns="http://schemas.microsoft.com/office/spreadsheetml/2009/9/main" objectType="CheckBox" fmlaLink="$AX$52" lockText="1" noThreeD="1"/>
</file>

<file path=xl/ctrlProps/ctrlProp346.xml><?xml version="1.0" encoding="utf-8"?>
<formControlPr xmlns="http://schemas.microsoft.com/office/spreadsheetml/2009/9/main" objectType="CheckBox" fmlaLink="$AX$53" lockText="1" noThreeD="1"/>
</file>

<file path=xl/ctrlProps/ctrlProp347.xml><?xml version="1.0" encoding="utf-8"?>
<formControlPr xmlns="http://schemas.microsoft.com/office/spreadsheetml/2009/9/main" objectType="CheckBox" fmlaLink="$AY$52" lockText="1" noThreeD="1"/>
</file>

<file path=xl/ctrlProps/ctrlProp348.xml><?xml version="1.0" encoding="utf-8"?>
<formControlPr xmlns="http://schemas.microsoft.com/office/spreadsheetml/2009/9/main" objectType="CheckBox" fmlaLink="$AY$53" lockText="1" noThreeD="1"/>
</file>

<file path=xl/ctrlProps/ctrlProp349.xml><?xml version="1.0" encoding="utf-8"?>
<formControlPr xmlns="http://schemas.microsoft.com/office/spreadsheetml/2009/9/main" objectType="CheckBox" fmlaLink="$AZ$52" lockText="1" noThreeD="1"/>
</file>

<file path=xl/ctrlProps/ctrlProp35.xml><?xml version="1.0" encoding="utf-8"?>
<formControlPr xmlns="http://schemas.microsoft.com/office/spreadsheetml/2009/9/main" objectType="CheckBox" fmlaLink="$Y$38" lockText="1" noThreeD="1"/>
</file>

<file path=xl/ctrlProps/ctrlProp350.xml><?xml version="1.0" encoding="utf-8"?>
<formControlPr xmlns="http://schemas.microsoft.com/office/spreadsheetml/2009/9/main" objectType="CheckBox" fmlaLink="$AZ$53" lockText="1" noThreeD="1"/>
</file>

<file path=xl/ctrlProps/ctrlProp351.xml><?xml version="1.0" encoding="utf-8"?>
<formControlPr xmlns="http://schemas.microsoft.com/office/spreadsheetml/2009/9/main" objectType="CheckBox" fmlaLink="$BA$52" lockText="1" noThreeD="1"/>
</file>

<file path=xl/ctrlProps/ctrlProp352.xml><?xml version="1.0" encoding="utf-8"?>
<formControlPr xmlns="http://schemas.microsoft.com/office/spreadsheetml/2009/9/main" objectType="CheckBox" fmlaLink="$BA$53" lockText="1" noThreeD="1"/>
</file>

<file path=xl/ctrlProps/ctrlProp353.xml><?xml version="1.0" encoding="utf-8"?>
<formControlPr xmlns="http://schemas.microsoft.com/office/spreadsheetml/2009/9/main" objectType="CheckBox" fmlaLink="$BB$52" lockText="1" noThreeD="1"/>
</file>

<file path=xl/ctrlProps/ctrlProp354.xml><?xml version="1.0" encoding="utf-8"?>
<formControlPr xmlns="http://schemas.microsoft.com/office/spreadsheetml/2009/9/main" objectType="CheckBox" fmlaLink="$BB$53" lockText="1" noThreeD="1"/>
</file>

<file path=xl/ctrlProps/ctrlProp355.xml><?xml version="1.0" encoding="utf-8"?>
<formControlPr xmlns="http://schemas.microsoft.com/office/spreadsheetml/2009/9/main" objectType="CheckBox" fmlaLink="$BC$52" lockText="1" noThreeD="1"/>
</file>

<file path=xl/ctrlProps/ctrlProp356.xml><?xml version="1.0" encoding="utf-8"?>
<formControlPr xmlns="http://schemas.microsoft.com/office/spreadsheetml/2009/9/main" objectType="CheckBox" fmlaLink="$BC$53" lockText="1" noThreeD="1"/>
</file>

<file path=xl/ctrlProps/ctrlProp357.xml><?xml version="1.0" encoding="utf-8"?>
<formControlPr xmlns="http://schemas.microsoft.com/office/spreadsheetml/2009/9/main" objectType="CheckBox" fmlaLink="$BD$52" lockText="1" noThreeD="1"/>
</file>

<file path=xl/ctrlProps/ctrlProp358.xml><?xml version="1.0" encoding="utf-8"?>
<formControlPr xmlns="http://schemas.microsoft.com/office/spreadsheetml/2009/9/main" objectType="CheckBox" fmlaLink="$BD$53" lockText="1" noThreeD="1"/>
</file>

<file path=xl/ctrlProps/ctrlProp359.xml><?xml version="1.0" encoding="utf-8"?>
<formControlPr xmlns="http://schemas.microsoft.com/office/spreadsheetml/2009/9/main" objectType="CheckBox" fmlaLink="$BE$52" lockText="1" noThreeD="1"/>
</file>

<file path=xl/ctrlProps/ctrlProp36.xml><?xml version="1.0" encoding="utf-8"?>
<formControlPr xmlns="http://schemas.microsoft.com/office/spreadsheetml/2009/9/main" objectType="CheckBox" checked="Checked" fmlaLink="$Y$39" lockText="1" noThreeD="1"/>
</file>

<file path=xl/ctrlProps/ctrlProp360.xml><?xml version="1.0" encoding="utf-8"?>
<formControlPr xmlns="http://schemas.microsoft.com/office/spreadsheetml/2009/9/main" objectType="CheckBox" fmlaLink="$BE$53" lockText="1" noThreeD="1"/>
</file>

<file path=xl/ctrlProps/ctrlProp361.xml><?xml version="1.0" encoding="utf-8"?>
<formControlPr xmlns="http://schemas.microsoft.com/office/spreadsheetml/2009/9/main" objectType="CheckBox" fmlaLink="$S$48" lockText="1" noThreeD="1"/>
</file>

<file path=xl/ctrlProps/ctrlProp362.xml><?xml version="1.0" encoding="utf-8"?>
<formControlPr xmlns="http://schemas.microsoft.com/office/spreadsheetml/2009/9/main" objectType="CheckBox" fmlaLink="$S$49" lockText="1" noThreeD="1"/>
</file>

<file path=xl/ctrlProps/ctrlProp363.xml><?xml version="1.0" encoding="utf-8"?>
<formControlPr xmlns="http://schemas.microsoft.com/office/spreadsheetml/2009/9/main" objectType="CheckBox" fmlaLink="$T$48" lockText="1" noThreeD="1"/>
</file>

<file path=xl/ctrlProps/ctrlProp364.xml><?xml version="1.0" encoding="utf-8"?>
<formControlPr xmlns="http://schemas.microsoft.com/office/spreadsheetml/2009/9/main" objectType="CheckBox" fmlaLink="$T$49" lockText="1" noThreeD="1"/>
</file>

<file path=xl/ctrlProps/ctrlProp365.xml><?xml version="1.0" encoding="utf-8"?>
<formControlPr xmlns="http://schemas.microsoft.com/office/spreadsheetml/2009/9/main" objectType="CheckBox" fmlaLink="$U$48" lockText="1" noThreeD="1"/>
</file>

<file path=xl/ctrlProps/ctrlProp366.xml><?xml version="1.0" encoding="utf-8"?>
<formControlPr xmlns="http://schemas.microsoft.com/office/spreadsheetml/2009/9/main" objectType="CheckBox" fmlaLink="$U$49" lockText="1" noThreeD="1"/>
</file>

<file path=xl/ctrlProps/ctrlProp367.xml><?xml version="1.0" encoding="utf-8"?>
<formControlPr xmlns="http://schemas.microsoft.com/office/spreadsheetml/2009/9/main" objectType="CheckBox" fmlaLink="$V$48" lockText="1" noThreeD="1"/>
</file>

<file path=xl/ctrlProps/ctrlProp368.xml><?xml version="1.0" encoding="utf-8"?>
<formControlPr xmlns="http://schemas.microsoft.com/office/spreadsheetml/2009/9/main" objectType="CheckBox" fmlaLink="$V$49" lockText="1" noThreeD="1"/>
</file>

<file path=xl/ctrlProps/ctrlProp369.xml><?xml version="1.0" encoding="utf-8"?>
<formControlPr xmlns="http://schemas.microsoft.com/office/spreadsheetml/2009/9/main" objectType="CheckBox" fmlaLink="$S$52" lockText="1" noThreeD="1"/>
</file>

<file path=xl/ctrlProps/ctrlProp37.xml><?xml version="1.0" encoding="utf-8"?>
<formControlPr xmlns="http://schemas.microsoft.com/office/spreadsheetml/2009/9/main" objectType="CheckBox" fmlaLink="$Z$38" lockText="1" noThreeD="1"/>
</file>

<file path=xl/ctrlProps/ctrlProp370.xml><?xml version="1.0" encoding="utf-8"?>
<formControlPr xmlns="http://schemas.microsoft.com/office/spreadsheetml/2009/9/main" objectType="CheckBox" fmlaLink="$S$53" lockText="1" noThreeD="1"/>
</file>

<file path=xl/ctrlProps/ctrlProp371.xml><?xml version="1.0" encoding="utf-8"?>
<formControlPr xmlns="http://schemas.microsoft.com/office/spreadsheetml/2009/9/main" objectType="CheckBox" fmlaLink="$T$52" lockText="1" noThreeD="1"/>
</file>

<file path=xl/ctrlProps/ctrlProp372.xml><?xml version="1.0" encoding="utf-8"?>
<formControlPr xmlns="http://schemas.microsoft.com/office/spreadsheetml/2009/9/main" objectType="CheckBox" fmlaLink="$T$53" lockText="1" noThreeD="1"/>
</file>

<file path=xl/ctrlProps/ctrlProp373.xml><?xml version="1.0" encoding="utf-8"?>
<formControlPr xmlns="http://schemas.microsoft.com/office/spreadsheetml/2009/9/main" objectType="CheckBox" fmlaLink="$U$52" lockText="1" noThreeD="1"/>
</file>

<file path=xl/ctrlProps/ctrlProp374.xml><?xml version="1.0" encoding="utf-8"?>
<formControlPr xmlns="http://schemas.microsoft.com/office/spreadsheetml/2009/9/main" objectType="CheckBox" fmlaLink="$U$53" lockText="1" noThreeD="1"/>
</file>

<file path=xl/ctrlProps/ctrlProp375.xml><?xml version="1.0" encoding="utf-8"?>
<formControlPr xmlns="http://schemas.microsoft.com/office/spreadsheetml/2009/9/main" objectType="CheckBox" fmlaLink="$V$52" lockText="1" noThreeD="1"/>
</file>

<file path=xl/ctrlProps/ctrlProp376.xml><?xml version="1.0" encoding="utf-8"?>
<formControlPr xmlns="http://schemas.microsoft.com/office/spreadsheetml/2009/9/main" objectType="CheckBox" fmlaLink="$V$53" lockText="1" noThreeD="1"/>
</file>

<file path=xl/ctrlProps/ctrlProp377.xml><?xml version="1.0" encoding="utf-8"?>
<formControlPr xmlns="http://schemas.microsoft.com/office/spreadsheetml/2009/9/main" objectType="CheckBox" fmlaLink="$AF$48" lockText="1" noThreeD="1"/>
</file>

<file path=xl/ctrlProps/ctrlProp378.xml><?xml version="1.0" encoding="utf-8"?>
<formControlPr xmlns="http://schemas.microsoft.com/office/spreadsheetml/2009/9/main" objectType="CheckBox" fmlaLink="$AF$49" lockText="1" noThreeD="1"/>
</file>

<file path=xl/ctrlProps/ctrlProp379.xml><?xml version="1.0" encoding="utf-8"?>
<formControlPr xmlns="http://schemas.microsoft.com/office/spreadsheetml/2009/9/main" objectType="CheckBox" fmlaLink="$AG$48" lockText="1" noThreeD="1"/>
</file>

<file path=xl/ctrlProps/ctrlProp38.xml><?xml version="1.0" encoding="utf-8"?>
<formControlPr xmlns="http://schemas.microsoft.com/office/spreadsheetml/2009/9/main" objectType="CheckBox" checked="Checked" fmlaLink="$Z$39" lockText="1" noThreeD="1"/>
</file>

<file path=xl/ctrlProps/ctrlProp380.xml><?xml version="1.0" encoding="utf-8"?>
<formControlPr xmlns="http://schemas.microsoft.com/office/spreadsheetml/2009/9/main" objectType="CheckBox" fmlaLink="$AG$49" lockText="1" noThreeD="1"/>
</file>

<file path=xl/ctrlProps/ctrlProp381.xml><?xml version="1.0" encoding="utf-8"?>
<formControlPr xmlns="http://schemas.microsoft.com/office/spreadsheetml/2009/9/main" objectType="CheckBox" fmlaLink="$AH$48" lockText="1" noThreeD="1"/>
</file>

<file path=xl/ctrlProps/ctrlProp382.xml><?xml version="1.0" encoding="utf-8"?>
<formControlPr xmlns="http://schemas.microsoft.com/office/spreadsheetml/2009/9/main" objectType="CheckBox" fmlaLink="$AH$49" lockText="1" noThreeD="1"/>
</file>

<file path=xl/ctrlProps/ctrlProp383.xml><?xml version="1.0" encoding="utf-8"?>
<formControlPr xmlns="http://schemas.microsoft.com/office/spreadsheetml/2009/9/main" objectType="CheckBox" fmlaLink="$AI$48" lockText="1" noThreeD="1"/>
</file>

<file path=xl/ctrlProps/ctrlProp384.xml><?xml version="1.0" encoding="utf-8"?>
<formControlPr xmlns="http://schemas.microsoft.com/office/spreadsheetml/2009/9/main" objectType="CheckBox" fmlaLink="$AI$49" lockText="1" noThreeD="1"/>
</file>

<file path=xl/ctrlProps/ctrlProp385.xml><?xml version="1.0" encoding="utf-8"?>
<formControlPr xmlns="http://schemas.microsoft.com/office/spreadsheetml/2009/9/main" objectType="CheckBox" fmlaLink="$AF$52" lockText="1" noThreeD="1"/>
</file>

<file path=xl/ctrlProps/ctrlProp386.xml><?xml version="1.0" encoding="utf-8"?>
<formControlPr xmlns="http://schemas.microsoft.com/office/spreadsheetml/2009/9/main" objectType="CheckBox" fmlaLink="$AF$53" lockText="1" noThreeD="1"/>
</file>

<file path=xl/ctrlProps/ctrlProp387.xml><?xml version="1.0" encoding="utf-8"?>
<formControlPr xmlns="http://schemas.microsoft.com/office/spreadsheetml/2009/9/main" objectType="CheckBox" fmlaLink="$AG$52" lockText="1" noThreeD="1"/>
</file>

<file path=xl/ctrlProps/ctrlProp388.xml><?xml version="1.0" encoding="utf-8"?>
<formControlPr xmlns="http://schemas.microsoft.com/office/spreadsheetml/2009/9/main" objectType="CheckBox" fmlaLink="$AG$53" lockText="1" noThreeD="1"/>
</file>

<file path=xl/ctrlProps/ctrlProp389.xml><?xml version="1.0" encoding="utf-8"?>
<formControlPr xmlns="http://schemas.microsoft.com/office/spreadsheetml/2009/9/main" objectType="CheckBox" fmlaLink="$AH$52" lockText="1" noThreeD="1"/>
</file>

<file path=xl/ctrlProps/ctrlProp39.xml><?xml version="1.0" encoding="utf-8"?>
<formControlPr xmlns="http://schemas.microsoft.com/office/spreadsheetml/2009/9/main" objectType="CheckBox" fmlaLink="$AA$38" lockText="1" noThreeD="1"/>
</file>

<file path=xl/ctrlProps/ctrlProp390.xml><?xml version="1.0" encoding="utf-8"?>
<formControlPr xmlns="http://schemas.microsoft.com/office/spreadsheetml/2009/9/main" objectType="CheckBox" fmlaLink="$AH$53" lockText="1" noThreeD="1"/>
</file>

<file path=xl/ctrlProps/ctrlProp391.xml><?xml version="1.0" encoding="utf-8"?>
<formControlPr xmlns="http://schemas.microsoft.com/office/spreadsheetml/2009/9/main" objectType="CheckBox" fmlaLink="$AI$52" lockText="1" noThreeD="1"/>
</file>

<file path=xl/ctrlProps/ctrlProp392.xml><?xml version="1.0" encoding="utf-8"?>
<formControlPr xmlns="http://schemas.microsoft.com/office/spreadsheetml/2009/9/main" objectType="CheckBox" fmlaLink="$AI$53" lockText="1" noThreeD="1"/>
</file>

<file path=xl/ctrlProps/ctrlProp393.xml><?xml version="1.0" encoding="utf-8"?>
<formControlPr xmlns="http://schemas.microsoft.com/office/spreadsheetml/2009/9/main" objectType="CheckBox" fmlaLink="$AS$48" lockText="1" noThreeD="1"/>
</file>

<file path=xl/ctrlProps/ctrlProp394.xml><?xml version="1.0" encoding="utf-8"?>
<formControlPr xmlns="http://schemas.microsoft.com/office/spreadsheetml/2009/9/main" objectType="CheckBox" fmlaLink="$AS$49" lockText="1" noThreeD="1"/>
</file>

<file path=xl/ctrlProps/ctrlProp395.xml><?xml version="1.0" encoding="utf-8"?>
<formControlPr xmlns="http://schemas.microsoft.com/office/spreadsheetml/2009/9/main" objectType="CheckBox" fmlaLink="$AT$48" lockText="1" noThreeD="1"/>
</file>

<file path=xl/ctrlProps/ctrlProp396.xml><?xml version="1.0" encoding="utf-8"?>
<formControlPr xmlns="http://schemas.microsoft.com/office/spreadsheetml/2009/9/main" objectType="CheckBox" fmlaLink="$AT$49" lockText="1" noThreeD="1"/>
</file>

<file path=xl/ctrlProps/ctrlProp397.xml><?xml version="1.0" encoding="utf-8"?>
<formControlPr xmlns="http://schemas.microsoft.com/office/spreadsheetml/2009/9/main" objectType="CheckBox" fmlaLink="$AU$48" lockText="1" noThreeD="1"/>
</file>

<file path=xl/ctrlProps/ctrlProp398.xml><?xml version="1.0" encoding="utf-8"?>
<formControlPr xmlns="http://schemas.microsoft.com/office/spreadsheetml/2009/9/main" objectType="CheckBox" fmlaLink="$AU$49" lockText="1" noThreeD="1"/>
</file>

<file path=xl/ctrlProps/ctrlProp399.xml><?xml version="1.0" encoding="utf-8"?>
<formControlPr xmlns="http://schemas.microsoft.com/office/spreadsheetml/2009/9/main" objectType="CheckBox" fmlaLink="$AV$48" lockText="1" noThreeD="1"/>
</file>

<file path=xl/ctrlProps/ctrlProp4.xml><?xml version="1.0" encoding="utf-8"?>
<formControlPr xmlns="http://schemas.microsoft.com/office/spreadsheetml/2009/9/main" objectType="CheckBox" checked="Checked" fmlaLink="$L$39" lockText="1" noThreeD="1"/>
</file>

<file path=xl/ctrlProps/ctrlProp40.xml><?xml version="1.0" encoding="utf-8"?>
<formControlPr xmlns="http://schemas.microsoft.com/office/spreadsheetml/2009/9/main" objectType="CheckBox" checked="Checked" fmlaLink="$AA$39" lockText="1" noThreeD="1"/>
</file>

<file path=xl/ctrlProps/ctrlProp400.xml><?xml version="1.0" encoding="utf-8"?>
<formControlPr xmlns="http://schemas.microsoft.com/office/spreadsheetml/2009/9/main" objectType="CheckBox" fmlaLink="$AV$49" lockText="1" noThreeD="1"/>
</file>

<file path=xl/ctrlProps/ctrlProp401.xml><?xml version="1.0" encoding="utf-8"?>
<formControlPr xmlns="http://schemas.microsoft.com/office/spreadsheetml/2009/9/main" objectType="CheckBox" fmlaLink="$AS$52" lockText="1" noThreeD="1"/>
</file>

<file path=xl/ctrlProps/ctrlProp402.xml><?xml version="1.0" encoding="utf-8"?>
<formControlPr xmlns="http://schemas.microsoft.com/office/spreadsheetml/2009/9/main" objectType="CheckBox" fmlaLink="$AS$53" lockText="1" noThreeD="1"/>
</file>

<file path=xl/ctrlProps/ctrlProp403.xml><?xml version="1.0" encoding="utf-8"?>
<formControlPr xmlns="http://schemas.microsoft.com/office/spreadsheetml/2009/9/main" objectType="CheckBox" fmlaLink="$AT$52" lockText="1" noThreeD="1"/>
</file>

<file path=xl/ctrlProps/ctrlProp404.xml><?xml version="1.0" encoding="utf-8"?>
<formControlPr xmlns="http://schemas.microsoft.com/office/spreadsheetml/2009/9/main" objectType="CheckBox" fmlaLink="$AT$53" lockText="1" noThreeD="1"/>
</file>

<file path=xl/ctrlProps/ctrlProp405.xml><?xml version="1.0" encoding="utf-8"?>
<formControlPr xmlns="http://schemas.microsoft.com/office/spreadsheetml/2009/9/main" objectType="CheckBox" fmlaLink="$AU$52" lockText="1" noThreeD="1"/>
</file>

<file path=xl/ctrlProps/ctrlProp406.xml><?xml version="1.0" encoding="utf-8"?>
<formControlPr xmlns="http://schemas.microsoft.com/office/spreadsheetml/2009/9/main" objectType="CheckBox" fmlaLink="$AU$53" lockText="1" noThreeD="1"/>
</file>

<file path=xl/ctrlProps/ctrlProp407.xml><?xml version="1.0" encoding="utf-8"?>
<formControlPr xmlns="http://schemas.microsoft.com/office/spreadsheetml/2009/9/main" objectType="CheckBox" fmlaLink="$AV$52" lockText="1" noThreeD="1"/>
</file>

<file path=xl/ctrlProps/ctrlProp408.xml><?xml version="1.0" encoding="utf-8"?>
<formControlPr xmlns="http://schemas.microsoft.com/office/spreadsheetml/2009/9/main" objectType="CheckBox" fmlaLink="$AV$53" lockText="1" noThreeD="1"/>
</file>

<file path=xl/ctrlProps/ctrlProp409.xml><?xml version="1.0" encoding="utf-8"?>
<formControlPr xmlns="http://schemas.microsoft.com/office/spreadsheetml/2009/9/main" objectType="CheckBox" fmlaLink="$BF$48" lockText="1" noThreeD="1"/>
</file>

<file path=xl/ctrlProps/ctrlProp41.xml><?xml version="1.0" encoding="utf-8"?>
<formControlPr xmlns="http://schemas.microsoft.com/office/spreadsheetml/2009/9/main" objectType="CheckBox" fmlaLink="$AB$38" lockText="1" noThreeD="1"/>
</file>

<file path=xl/ctrlProps/ctrlProp410.xml><?xml version="1.0" encoding="utf-8"?>
<formControlPr xmlns="http://schemas.microsoft.com/office/spreadsheetml/2009/9/main" objectType="CheckBox" fmlaLink="$BF$49" lockText="1" noThreeD="1"/>
</file>

<file path=xl/ctrlProps/ctrlProp411.xml><?xml version="1.0" encoding="utf-8"?>
<formControlPr xmlns="http://schemas.microsoft.com/office/spreadsheetml/2009/9/main" objectType="CheckBox" fmlaLink="$BG$48" lockText="1" noThreeD="1"/>
</file>

<file path=xl/ctrlProps/ctrlProp412.xml><?xml version="1.0" encoding="utf-8"?>
<formControlPr xmlns="http://schemas.microsoft.com/office/spreadsheetml/2009/9/main" objectType="CheckBox" fmlaLink="$BG$49" lockText="1" noThreeD="1"/>
</file>

<file path=xl/ctrlProps/ctrlProp413.xml><?xml version="1.0" encoding="utf-8"?>
<formControlPr xmlns="http://schemas.microsoft.com/office/spreadsheetml/2009/9/main" objectType="CheckBox" fmlaLink="$BH$48" lockText="1" noThreeD="1"/>
</file>

<file path=xl/ctrlProps/ctrlProp414.xml><?xml version="1.0" encoding="utf-8"?>
<formControlPr xmlns="http://schemas.microsoft.com/office/spreadsheetml/2009/9/main" objectType="CheckBox" fmlaLink="$BH$49" lockText="1" noThreeD="1"/>
</file>

<file path=xl/ctrlProps/ctrlProp415.xml><?xml version="1.0" encoding="utf-8"?>
<formControlPr xmlns="http://schemas.microsoft.com/office/spreadsheetml/2009/9/main" objectType="CheckBox" fmlaLink="$BI$48" lockText="1" noThreeD="1"/>
</file>

<file path=xl/ctrlProps/ctrlProp416.xml><?xml version="1.0" encoding="utf-8"?>
<formControlPr xmlns="http://schemas.microsoft.com/office/spreadsheetml/2009/9/main" objectType="CheckBox" fmlaLink="$BI$49" lockText="1" noThreeD="1"/>
</file>

<file path=xl/ctrlProps/ctrlProp417.xml><?xml version="1.0" encoding="utf-8"?>
<formControlPr xmlns="http://schemas.microsoft.com/office/spreadsheetml/2009/9/main" objectType="CheckBox" fmlaLink="$BF$52" lockText="1" noThreeD="1"/>
</file>

<file path=xl/ctrlProps/ctrlProp418.xml><?xml version="1.0" encoding="utf-8"?>
<formControlPr xmlns="http://schemas.microsoft.com/office/spreadsheetml/2009/9/main" objectType="CheckBox" fmlaLink="$BF$53" lockText="1" noThreeD="1"/>
</file>

<file path=xl/ctrlProps/ctrlProp419.xml><?xml version="1.0" encoding="utf-8"?>
<formControlPr xmlns="http://schemas.microsoft.com/office/spreadsheetml/2009/9/main" objectType="CheckBox" fmlaLink="$BG$52" lockText="1" noThreeD="1"/>
</file>

<file path=xl/ctrlProps/ctrlProp42.xml><?xml version="1.0" encoding="utf-8"?>
<formControlPr xmlns="http://schemas.microsoft.com/office/spreadsheetml/2009/9/main" objectType="CheckBox" fmlaLink="$AB$39" lockText="1" noThreeD="1"/>
</file>

<file path=xl/ctrlProps/ctrlProp420.xml><?xml version="1.0" encoding="utf-8"?>
<formControlPr xmlns="http://schemas.microsoft.com/office/spreadsheetml/2009/9/main" objectType="CheckBox" fmlaLink="$BG$53" lockText="1" noThreeD="1"/>
</file>

<file path=xl/ctrlProps/ctrlProp421.xml><?xml version="1.0" encoding="utf-8"?>
<formControlPr xmlns="http://schemas.microsoft.com/office/spreadsheetml/2009/9/main" objectType="CheckBox" fmlaLink="$BH$52" lockText="1" noThreeD="1"/>
</file>

<file path=xl/ctrlProps/ctrlProp422.xml><?xml version="1.0" encoding="utf-8"?>
<formControlPr xmlns="http://schemas.microsoft.com/office/spreadsheetml/2009/9/main" objectType="CheckBox" fmlaLink="$BH$53" lockText="1" noThreeD="1"/>
</file>

<file path=xl/ctrlProps/ctrlProp423.xml><?xml version="1.0" encoding="utf-8"?>
<formControlPr xmlns="http://schemas.microsoft.com/office/spreadsheetml/2009/9/main" objectType="CheckBox" fmlaLink="$BI$52" lockText="1" noThreeD="1"/>
</file>

<file path=xl/ctrlProps/ctrlProp424.xml><?xml version="1.0" encoding="utf-8"?>
<formControlPr xmlns="http://schemas.microsoft.com/office/spreadsheetml/2009/9/main" objectType="CheckBox" fmlaLink="$BI$53" lockText="1" noThreeD="1"/>
</file>

<file path=xl/ctrlProps/ctrlProp425.xml><?xml version="1.0" encoding="utf-8"?>
<formControlPr xmlns="http://schemas.microsoft.com/office/spreadsheetml/2009/9/main" objectType="CheckBox" fmlaLink="$AK$66" lockText="1" noThreeD="1"/>
</file>

<file path=xl/ctrlProps/ctrlProp426.xml><?xml version="1.0" encoding="utf-8"?>
<formControlPr xmlns="http://schemas.microsoft.com/office/spreadsheetml/2009/9/main" objectType="CheckBox" fmlaLink="$AK$67" lockText="1" noThreeD="1"/>
</file>

<file path=xl/ctrlProps/ctrlProp427.xml><?xml version="1.0" encoding="utf-8"?>
<formControlPr xmlns="http://schemas.microsoft.com/office/spreadsheetml/2009/9/main" objectType="CheckBox" fmlaLink="$AK$68" lockText="1" noThreeD="1"/>
</file>

<file path=xl/ctrlProps/ctrlProp428.xml><?xml version="1.0" encoding="utf-8"?>
<formControlPr xmlns="http://schemas.microsoft.com/office/spreadsheetml/2009/9/main" objectType="CheckBox" fmlaLink="$AK$69" lockText="1" noThreeD="1"/>
</file>

<file path=xl/ctrlProps/ctrlProp429.xml><?xml version="1.0" encoding="utf-8"?>
<formControlPr xmlns="http://schemas.microsoft.com/office/spreadsheetml/2009/9/main" objectType="CheckBox" fmlaLink="$AK$66" lockText="1" noThreeD="1"/>
</file>

<file path=xl/ctrlProps/ctrlProp43.xml><?xml version="1.0" encoding="utf-8"?>
<formControlPr xmlns="http://schemas.microsoft.com/office/spreadsheetml/2009/9/main" objectType="CheckBox" fmlaLink="$AC$38" lockText="1" noThreeD="1"/>
</file>

<file path=xl/ctrlProps/ctrlProp430.xml><?xml version="1.0" encoding="utf-8"?>
<formControlPr xmlns="http://schemas.microsoft.com/office/spreadsheetml/2009/9/main" objectType="CheckBox" fmlaLink="$AK$67" lockText="1" noThreeD="1"/>
</file>

<file path=xl/ctrlProps/ctrlProp431.xml><?xml version="1.0" encoding="utf-8"?>
<formControlPr xmlns="http://schemas.microsoft.com/office/spreadsheetml/2009/9/main" objectType="CheckBox" fmlaLink="$AK$68" lockText="1" noThreeD="1"/>
</file>

<file path=xl/ctrlProps/ctrlProp432.xml><?xml version="1.0" encoding="utf-8"?>
<formControlPr xmlns="http://schemas.microsoft.com/office/spreadsheetml/2009/9/main" objectType="CheckBox" fmlaLink="$AK$69" lockText="1" noThreeD="1"/>
</file>

<file path=xl/ctrlProps/ctrlProp433.xml><?xml version="1.0" encoding="utf-8"?>
<formControlPr xmlns="http://schemas.microsoft.com/office/spreadsheetml/2009/9/main" objectType="CheckBox" fmlaLink="$AL$66" lockText="1" noThreeD="1"/>
</file>

<file path=xl/ctrlProps/ctrlProp434.xml><?xml version="1.0" encoding="utf-8"?>
<formControlPr xmlns="http://schemas.microsoft.com/office/spreadsheetml/2009/9/main" objectType="CheckBox" fmlaLink="$AL$67" lockText="1" noThreeD="1"/>
</file>

<file path=xl/ctrlProps/ctrlProp435.xml><?xml version="1.0" encoding="utf-8"?>
<formControlPr xmlns="http://schemas.microsoft.com/office/spreadsheetml/2009/9/main" objectType="CheckBox" fmlaLink="$AL$68" lockText="1" noThreeD="1"/>
</file>

<file path=xl/ctrlProps/ctrlProp436.xml><?xml version="1.0" encoding="utf-8"?>
<formControlPr xmlns="http://schemas.microsoft.com/office/spreadsheetml/2009/9/main" objectType="CheckBox" fmlaLink="$AL$69" lockText="1" noThreeD="1"/>
</file>

<file path=xl/ctrlProps/ctrlProp437.xml><?xml version="1.0" encoding="utf-8"?>
<formControlPr xmlns="http://schemas.microsoft.com/office/spreadsheetml/2009/9/main" objectType="CheckBox" fmlaLink="$AK$66" lockText="1" noThreeD="1"/>
</file>

<file path=xl/ctrlProps/ctrlProp438.xml><?xml version="1.0" encoding="utf-8"?>
<formControlPr xmlns="http://schemas.microsoft.com/office/spreadsheetml/2009/9/main" objectType="CheckBox" fmlaLink="$AK$67" lockText="1" noThreeD="1"/>
</file>

<file path=xl/ctrlProps/ctrlProp439.xml><?xml version="1.0" encoding="utf-8"?>
<formControlPr xmlns="http://schemas.microsoft.com/office/spreadsheetml/2009/9/main" objectType="CheckBox" fmlaLink="$AK$68" lockText="1" noThreeD="1"/>
</file>

<file path=xl/ctrlProps/ctrlProp44.xml><?xml version="1.0" encoding="utf-8"?>
<formControlPr xmlns="http://schemas.microsoft.com/office/spreadsheetml/2009/9/main" objectType="CheckBox" fmlaLink="$AC$39" lockText="1" noThreeD="1"/>
</file>

<file path=xl/ctrlProps/ctrlProp440.xml><?xml version="1.0" encoding="utf-8"?>
<formControlPr xmlns="http://schemas.microsoft.com/office/spreadsheetml/2009/9/main" objectType="CheckBox" fmlaLink="$AK$69" lockText="1" noThreeD="1"/>
</file>

<file path=xl/ctrlProps/ctrlProp441.xml><?xml version="1.0" encoding="utf-8"?>
<formControlPr xmlns="http://schemas.microsoft.com/office/spreadsheetml/2009/9/main" objectType="CheckBox" fmlaLink="$AJ$66" lockText="1" noThreeD="1"/>
</file>

<file path=xl/ctrlProps/ctrlProp442.xml><?xml version="1.0" encoding="utf-8"?>
<formControlPr xmlns="http://schemas.microsoft.com/office/spreadsheetml/2009/9/main" objectType="CheckBox" fmlaLink="$AJ$67" lockText="1" noThreeD="1"/>
</file>

<file path=xl/ctrlProps/ctrlProp443.xml><?xml version="1.0" encoding="utf-8"?>
<formControlPr xmlns="http://schemas.microsoft.com/office/spreadsheetml/2009/9/main" objectType="CheckBox" fmlaLink="$AJ$68" lockText="1" noThreeD="1"/>
</file>

<file path=xl/ctrlProps/ctrlProp444.xml><?xml version="1.0" encoding="utf-8"?>
<formControlPr xmlns="http://schemas.microsoft.com/office/spreadsheetml/2009/9/main" objectType="CheckBox" fmlaLink="$AJ$69" lockText="1" noThreeD="1"/>
</file>

<file path=xl/ctrlProps/ctrlProp445.xml><?xml version="1.0" encoding="utf-8"?>
<formControlPr xmlns="http://schemas.microsoft.com/office/spreadsheetml/2009/9/main" objectType="CheckBox" fmlaLink="$AM$66" lockText="1" noThreeD="1"/>
</file>

<file path=xl/ctrlProps/ctrlProp446.xml><?xml version="1.0" encoding="utf-8"?>
<formControlPr xmlns="http://schemas.microsoft.com/office/spreadsheetml/2009/9/main" objectType="CheckBox" fmlaLink="$AM$67" lockText="1" noThreeD="1"/>
</file>

<file path=xl/ctrlProps/ctrlProp447.xml><?xml version="1.0" encoding="utf-8"?>
<formControlPr xmlns="http://schemas.microsoft.com/office/spreadsheetml/2009/9/main" objectType="CheckBox" fmlaLink="$AM$68" lockText="1" noThreeD="1"/>
</file>

<file path=xl/ctrlProps/ctrlProp448.xml><?xml version="1.0" encoding="utf-8"?>
<formControlPr xmlns="http://schemas.microsoft.com/office/spreadsheetml/2009/9/main" objectType="CheckBox" fmlaLink="$AM$69" lockText="1" noThreeD="1"/>
</file>

<file path=xl/ctrlProps/ctrlProp449.xml><?xml version="1.0" encoding="utf-8"?>
<formControlPr xmlns="http://schemas.microsoft.com/office/spreadsheetml/2009/9/main" objectType="CheckBox" fmlaLink="$AK$66" lockText="1" noThreeD="1"/>
</file>

<file path=xl/ctrlProps/ctrlProp45.xml><?xml version="1.0" encoding="utf-8"?>
<formControlPr xmlns="http://schemas.microsoft.com/office/spreadsheetml/2009/9/main" objectType="CheckBox" fmlaLink="$AD$38" lockText="1" noThreeD="1"/>
</file>

<file path=xl/ctrlProps/ctrlProp450.xml><?xml version="1.0" encoding="utf-8"?>
<formControlPr xmlns="http://schemas.microsoft.com/office/spreadsheetml/2009/9/main" objectType="CheckBox" fmlaLink="$AK$67" lockText="1" noThreeD="1"/>
</file>

<file path=xl/ctrlProps/ctrlProp451.xml><?xml version="1.0" encoding="utf-8"?>
<formControlPr xmlns="http://schemas.microsoft.com/office/spreadsheetml/2009/9/main" objectType="CheckBox" fmlaLink="$AK$68" lockText="1" noThreeD="1"/>
</file>

<file path=xl/ctrlProps/ctrlProp452.xml><?xml version="1.0" encoding="utf-8"?>
<formControlPr xmlns="http://schemas.microsoft.com/office/spreadsheetml/2009/9/main" objectType="CheckBox" fmlaLink="$AK$69" lockText="1" noThreeD="1"/>
</file>

<file path=xl/ctrlProps/ctrlProp453.xml><?xml version="1.0" encoding="utf-8"?>
<formControlPr xmlns="http://schemas.microsoft.com/office/spreadsheetml/2009/9/main" objectType="CheckBox" fmlaLink="$AJ$66" lockText="1" noThreeD="1"/>
</file>

<file path=xl/ctrlProps/ctrlProp454.xml><?xml version="1.0" encoding="utf-8"?>
<formControlPr xmlns="http://schemas.microsoft.com/office/spreadsheetml/2009/9/main" objectType="CheckBox" fmlaLink="$AJ$67" lockText="1" noThreeD="1"/>
</file>

<file path=xl/ctrlProps/ctrlProp455.xml><?xml version="1.0" encoding="utf-8"?>
<formControlPr xmlns="http://schemas.microsoft.com/office/spreadsheetml/2009/9/main" objectType="CheckBox" fmlaLink="$AJ$68" lockText="1" noThreeD="1"/>
</file>

<file path=xl/ctrlProps/ctrlProp456.xml><?xml version="1.0" encoding="utf-8"?>
<formControlPr xmlns="http://schemas.microsoft.com/office/spreadsheetml/2009/9/main" objectType="CheckBox" fmlaLink="$AJ$69" lockText="1" noThreeD="1"/>
</file>

<file path=xl/ctrlProps/ctrlProp457.xml><?xml version="1.0" encoding="utf-8"?>
<formControlPr xmlns="http://schemas.microsoft.com/office/spreadsheetml/2009/9/main" objectType="CheckBox" fmlaLink="$AN$66" lockText="1" noThreeD="1"/>
</file>

<file path=xl/ctrlProps/ctrlProp458.xml><?xml version="1.0" encoding="utf-8"?>
<formControlPr xmlns="http://schemas.microsoft.com/office/spreadsheetml/2009/9/main" objectType="CheckBox" fmlaLink="$AN$67" lockText="1" noThreeD="1"/>
</file>

<file path=xl/ctrlProps/ctrlProp459.xml><?xml version="1.0" encoding="utf-8"?>
<formControlPr xmlns="http://schemas.microsoft.com/office/spreadsheetml/2009/9/main" objectType="CheckBox" fmlaLink="$AN$68" lockText="1" noThreeD="1"/>
</file>

<file path=xl/ctrlProps/ctrlProp46.xml><?xml version="1.0" encoding="utf-8"?>
<formControlPr xmlns="http://schemas.microsoft.com/office/spreadsheetml/2009/9/main" objectType="CheckBox" fmlaLink="$AD$39" lockText="1" noThreeD="1"/>
</file>

<file path=xl/ctrlProps/ctrlProp460.xml><?xml version="1.0" encoding="utf-8"?>
<formControlPr xmlns="http://schemas.microsoft.com/office/spreadsheetml/2009/9/main" objectType="CheckBox" fmlaLink="$AN$69" lockText="1" noThreeD="1"/>
</file>

<file path=xl/ctrlProps/ctrlProp461.xml><?xml version="1.0" encoding="utf-8"?>
<formControlPr xmlns="http://schemas.microsoft.com/office/spreadsheetml/2009/9/main" objectType="CheckBox" fmlaLink="$AK$66" lockText="1" noThreeD="1"/>
</file>

<file path=xl/ctrlProps/ctrlProp462.xml><?xml version="1.0" encoding="utf-8"?>
<formControlPr xmlns="http://schemas.microsoft.com/office/spreadsheetml/2009/9/main" objectType="CheckBox" fmlaLink="$AK$67" lockText="1" noThreeD="1"/>
</file>

<file path=xl/ctrlProps/ctrlProp463.xml><?xml version="1.0" encoding="utf-8"?>
<formControlPr xmlns="http://schemas.microsoft.com/office/spreadsheetml/2009/9/main" objectType="CheckBox" fmlaLink="$AK$68" lockText="1" noThreeD="1"/>
</file>

<file path=xl/ctrlProps/ctrlProp464.xml><?xml version="1.0" encoding="utf-8"?>
<formControlPr xmlns="http://schemas.microsoft.com/office/spreadsheetml/2009/9/main" objectType="CheckBox" fmlaLink="$AK$69" lockText="1" noThreeD="1"/>
</file>

<file path=xl/ctrlProps/ctrlProp465.xml><?xml version="1.0" encoding="utf-8"?>
<formControlPr xmlns="http://schemas.microsoft.com/office/spreadsheetml/2009/9/main" objectType="CheckBox" fmlaLink="$AO$66" lockText="1" noThreeD="1"/>
</file>

<file path=xl/ctrlProps/ctrlProp466.xml><?xml version="1.0" encoding="utf-8"?>
<formControlPr xmlns="http://schemas.microsoft.com/office/spreadsheetml/2009/9/main" objectType="CheckBox" fmlaLink="$AO$67" lockText="1" noThreeD="1"/>
</file>

<file path=xl/ctrlProps/ctrlProp467.xml><?xml version="1.0" encoding="utf-8"?>
<formControlPr xmlns="http://schemas.microsoft.com/office/spreadsheetml/2009/9/main" objectType="CheckBox" fmlaLink="$AO$68" lockText="1" noThreeD="1"/>
</file>

<file path=xl/ctrlProps/ctrlProp468.xml><?xml version="1.0" encoding="utf-8"?>
<formControlPr xmlns="http://schemas.microsoft.com/office/spreadsheetml/2009/9/main" objectType="CheckBox" fmlaLink="$AO$69" lockText="1" noThreeD="1"/>
</file>

<file path=xl/ctrlProps/ctrlProp47.xml><?xml version="1.0" encoding="utf-8"?>
<formControlPr xmlns="http://schemas.microsoft.com/office/spreadsheetml/2009/9/main" objectType="CheckBox" fmlaLink="$AE$38" lockText="1" noThreeD="1"/>
</file>

<file path=xl/ctrlProps/ctrlProp48.xml><?xml version="1.0" encoding="utf-8"?>
<formControlPr xmlns="http://schemas.microsoft.com/office/spreadsheetml/2009/9/main" objectType="CheckBox" fmlaLink="$AE$39" lockText="1" noThreeD="1"/>
</file>

<file path=xl/ctrlProps/ctrlProp49.xml><?xml version="1.0" encoding="utf-8"?>
<formControlPr xmlns="http://schemas.microsoft.com/office/spreadsheetml/2009/9/main" objectType="CheckBox" fmlaLink="$X$42" lockText="1" noThreeD="1"/>
</file>

<file path=xl/ctrlProps/ctrlProp5.xml><?xml version="1.0" encoding="utf-8"?>
<formControlPr xmlns="http://schemas.microsoft.com/office/spreadsheetml/2009/9/main" objectType="CheckBox" fmlaLink="$M$38" lockText="1" noThreeD="1"/>
</file>

<file path=xl/ctrlProps/ctrlProp50.xml><?xml version="1.0" encoding="utf-8"?>
<formControlPr xmlns="http://schemas.microsoft.com/office/spreadsheetml/2009/9/main" objectType="CheckBox" fmlaLink="$X$43" lockText="1" noThreeD="1"/>
</file>

<file path=xl/ctrlProps/ctrlProp51.xml><?xml version="1.0" encoding="utf-8"?>
<formControlPr xmlns="http://schemas.microsoft.com/office/spreadsheetml/2009/9/main" objectType="CheckBox" fmlaLink="$Y$42" lockText="1" noThreeD="1"/>
</file>

<file path=xl/ctrlProps/ctrlProp52.xml><?xml version="1.0" encoding="utf-8"?>
<formControlPr xmlns="http://schemas.microsoft.com/office/spreadsheetml/2009/9/main" objectType="CheckBox" fmlaLink="$Y$43" lockText="1" noThreeD="1"/>
</file>

<file path=xl/ctrlProps/ctrlProp53.xml><?xml version="1.0" encoding="utf-8"?>
<formControlPr xmlns="http://schemas.microsoft.com/office/spreadsheetml/2009/9/main" objectType="CheckBox" fmlaLink="$Z$42" lockText="1" noThreeD="1"/>
</file>

<file path=xl/ctrlProps/ctrlProp54.xml><?xml version="1.0" encoding="utf-8"?>
<formControlPr xmlns="http://schemas.microsoft.com/office/spreadsheetml/2009/9/main" objectType="CheckBox" fmlaLink="$Z$43" lockText="1" noThreeD="1"/>
</file>

<file path=xl/ctrlProps/ctrlProp55.xml><?xml version="1.0" encoding="utf-8"?>
<formControlPr xmlns="http://schemas.microsoft.com/office/spreadsheetml/2009/9/main" objectType="CheckBox" fmlaLink="$AA$42" lockText="1" noThreeD="1"/>
</file>

<file path=xl/ctrlProps/ctrlProp56.xml><?xml version="1.0" encoding="utf-8"?>
<formControlPr xmlns="http://schemas.microsoft.com/office/spreadsheetml/2009/9/main" objectType="CheckBox" fmlaLink="$AA$43" lockText="1" noThreeD="1"/>
</file>

<file path=xl/ctrlProps/ctrlProp57.xml><?xml version="1.0" encoding="utf-8"?>
<formControlPr xmlns="http://schemas.microsoft.com/office/spreadsheetml/2009/9/main" objectType="CheckBox" fmlaLink="$AB$42" lockText="1" noThreeD="1"/>
</file>

<file path=xl/ctrlProps/ctrlProp58.xml><?xml version="1.0" encoding="utf-8"?>
<formControlPr xmlns="http://schemas.microsoft.com/office/spreadsheetml/2009/9/main" objectType="CheckBox" fmlaLink="$AB$43" lockText="1" noThreeD="1"/>
</file>

<file path=xl/ctrlProps/ctrlProp59.xml><?xml version="1.0" encoding="utf-8"?>
<formControlPr xmlns="http://schemas.microsoft.com/office/spreadsheetml/2009/9/main" objectType="CheckBox" fmlaLink="$AC$42" lockText="1" noThreeD="1"/>
</file>

<file path=xl/ctrlProps/ctrlProp6.xml><?xml version="1.0" encoding="utf-8"?>
<formControlPr xmlns="http://schemas.microsoft.com/office/spreadsheetml/2009/9/main" objectType="CheckBox" checked="Checked" fmlaLink="$M$39" lockText="1" noThreeD="1"/>
</file>

<file path=xl/ctrlProps/ctrlProp60.xml><?xml version="1.0" encoding="utf-8"?>
<formControlPr xmlns="http://schemas.microsoft.com/office/spreadsheetml/2009/9/main" objectType="CheckBox" fmlaLink="$AC$43" lockText="1" noThreeD="1"/>
</file>

<file path=xl/ctrlProps/ctrlProp61.xml><?xml version="1.0" encoding="utf-8"?>
<formControlPr xmlns="http://schemas.microsoft.com/office/spreadsheetml/2009/9/main" objectType="CheckBox" fmlaLink="$AD$42" lockText="1" noThreeD="1"/>
</file>

<file path=xl/ctrlProps/ctrlProp62.xml><?xml version="1.0" encoding="utf-8"?>
<formControlPr xmlns="http://schemas.microsoft.com/office/spreadsheetml/2009/9/main" objectType="CheckBox" fmlaLink="$AD$43" lockText="1" noThreeD="1"/>
</file>

<file path=xl/ctrlProps/ctrlProp63.xml><?xml version="1.0" encoding="utf-8"?>
<formControlPr xmlns="http://schemas.microsoft.com/office/spreadsheetml/2009/9/main" objectType="CheckBox" fmlaLink="$AE$42" lockText="1" noThreeD="1"/>
</file>

<file path=xl/ctrlProps/ctrlProp64.xml><?xml version="1.0" encoding="utf-8"?>
<formControlPr xmlns="http://schemas.microsoft.com/office/spreadsheetml/2009/9/main" objectType="CheckBox" fmlaLink="$AE$43" lockText="1" noThreeD="1"/>
</file>

<file path=xl/ctrlProps/ctrlProp65.xml><?xml version="1.0" encoding="utf-8"?>
<formControlPr xmlns="http://schemas.microsoft.com/office/spreadsheetml/2009/9/main" objectType="CheckBox" checked="Checked" fmlaLink="$AA$30" lockText="1" noThreeD="1"/>
</file>

<file path=xl/ctrlProps/ctrlProp66.xml><?xml version="1.0" encoding="utf-8"?>
<formControlPr xmlns="http://schemas.microsoft.com/office/spreadsheetml/2009/9/main" objectType="CheckBox" fmlaLink="$AA$55" lockText="1" noThreeD="1"/>
</file>

<file path=xl/ctrlProps/ctrlProp67.xml><?xml version="1.0" encoding="utf-8"?>
<formControlPr xmlns="http://schemas.microsoft.com/office/spreadsheetml/2009/9/main" objectType="CheckBox" checked="Checked" fmlaLink="$N$30" lockText="1" noThreeD="1"/>
</file>

<file path=xl/ctrlProps/ctrlProp68.xml><?xml version="1.0" encoding="utf-8"?>
<formControlPr xmlns="http://schemas.microsoft.com/office/spreadsheetml/2009/9/main" objectType="CheckBox" checked="Checked" fmlaLink="$AN$30" lockText="1" noThreeD="1"/>
</file>

<file path=xl/ctrlProps/ctrlProp69.xml><?xml version="1.0" encoding="utf-8"?>
<formControlPr xmlns="http://schemas.microsoft.com/office/spreadsheetml/2009/9/main" objectType="CheckBox" checked="Checked" fmlaLink="$BA$30" lockText="1" noThreeD="1"/>
</file>

<file path=xl/ctrlProps/ctrlProp7.xml><?xml version="1.0" encoding="utf-8"?>
<formControlPr xmlns="http://schemas.microsoft.com/office/spreadsheetml/2009/9/main" objectType="CheckBox" fmlaLink="$N$38" lockText="1" noThreeD="1"/>
</file>

<file path=xl/ctrlProps/ctrlProp70.xml><?xml version="1.0" encoding="utf-8"?>
<formControlPr xmlns="http://schemas.microsoft.com/office/spreadsheetml/2009/9/main" objectType="CheckBox" fmlaLink="$N$55" lockText="1" noThreeD="1"/>
</file>

<file path=xl/ctrlProps/ctrlProp71.xml><?xml version="1.0" encoding="utf-8"?>
<formControlPr xmlns="http://schemas.microsoft.com/office/spreadsheetml/2009/9/main" objectType="CheckBox" fmlaLink="$AN$55" lockText="1" noThreeD="1"/>
</file>

<file path=xl/ctrlProps/ctrlProp72.xml><?xml version="1.0" encoding="utf-8"?>
<formControlPr xmlns="http://schemas.microsoft.com/office/spreadsheetml/2009/9/main" objectType="CheckBox" fmlaLink="$BA$55" lockText="1" noThreeD="1"/>
</file>

<file path=xl/ctrlProps/ctrlProp73.xml><?xml version="1.0" encoding="utf-8"?>
<formControlPr xmlns="http://schemas.microsoft.com/office/spreadsheetml/2009/9/main" objectType="CheckBox" fmlaLink="$AK$38" lockText="1" noThreeD="1"/>
</file>

<file path=xl/ctrlProps/ctrlProp74.xml><?xml version="1.0" encoding="utf-8"?>
<formControlPr xmlns="http://schemas.microsoft.com/office/spreadsheetml/2009/9/main" objectType="CheckBox" checked="Checked" fmlaLink="$AK$39" lockText="1" noThreeD="1"/>
</file>

<file path=xl/ctrlProps/ctrlProp75.xml><?xml version="1.0" encoding="utf-8"?>
<formControlPr xmlns="http://schemas.microsoft.com/office/spreadsheetml/2009/9/main" objectType="CheckBox" fmlaLink="$AL$38" lockText="1" noThreeD="1"/>
</file>

<file path=xl/ctrlProps/ctrlProp76.xml><?xml version="1.0" encoding="utf-8"?>
<formControlPr xmlns="http://schemas.microsoft.com/office/spreadsheetml/2009/9/main" objectType="CheckBox" checked="Checked" fmlaLink="$AL$39" lockText="1" noThreeD="1"/>
</file>

<file path=xl/ctrlProps/ctrlProp77.xml><?xml version="1.0" encoding="utf-8"?>
<formControlPr xmlns="http://schemas.microsoft.com/office/spreadsheetml/2009/9/main" objectType="CheckBox" fmlaLink="$AM$38" lockText="1" noThreeD="1"/>
</file>

<file path=xl/ctrlProps/ctrlProp78.xml><?xml version="1.0" encoding="utf-8"?>
<formControlPr xmlns="http://schemas.microsoft.com/office/spreadsheetml/2009/9/main" objectType="CheckBox" checked="Checked" fmlaLink="$AM$39" lockText="1" noThreeD="1"/>
</file>

<file path=xl/ctrlProps/ctrlProp79.xml><?xml version="1.0" encoding="utf-8"?>
<formControlPr xmlns="http://schemas.microsoft.com/office/spreadsheetml/2009/9/main" objectType="CheckBox" fmlaLink="$AN$38" lockText="1" noThreeD="1"/>
</file>

<file path=xl/ctrlProps/ctrlProp8.xml><?xml version="1.0" encoding="utf-8"?>
<formControlPr xmlns="http://schemas.microsoft.com/office/spreadsheetml/2009/9/main" objectType="CheckBox" checked="Checked" fmlaLink="$N$39" lockText="1" noThreeD="1"/>
</file>

<file path=xl/ctrlProps/ctrlProp80.xml><?xml version="1.0" encoding="utf-8"?>
<formControlPr xmlns="http://schemas.microsoft.com/office/spreadsheetml/2009/9/main" objectType="CheckBox" checked="Checked" fmlaLink="$AN$39" lockText="1" noThreeD="1"/>
</file>

<file path=xl/ctrlProps/ctrlProp81.xml><?xml version="1.0" encoding="utf-8"?>
<formControlPr xmlns="http://schemas.microsoft.com/office/spreadsheetml/2009/9/main" objectType="CheckBox" fmlaLink="$AO$38" lockText="1" noThreeD="1"/>
</file>

<file path=xl/ctrlProps/ctrlProp82.xml><?xml version="1.0" encoding="utf-8"?>
<formControlPr xmlns="http://schemas.microsoft.com/office/spreadsheetml/2009/9/main" objectType="CheckBox" fmlaLink="$AO$39" lockText="1" noThreeD="1"/>
</file>

<file path=xl/ctrlProps/ctrlProp83.xml><?xml version="1.0" encoding="utf-8"?>
<formControlPr xmlns="http://schemas.microsoft.com/office/spreadsheetml/2009/9/main" objectType="CheckBox" fmlaLink="$AP$38" lockText="1" noThreeD="1"/>
</file>

<file path=xl/ctrlProps/ctrlProp84.xml><?xml version="1.0" encoding="utf-8"?>
<formControlPr xmlns="http://schemas.microsoft.com/office/spreadsheetml/2009/9/main" objectType="CheckBox" fmlaLink="$AP$39" lockText="1" noThreeD="1"/>
</file>

<file path=xl/ctrlProps/ctrlProp85.xml><?xml version="1.0" encoding="utf-8"?>
<formControlPr xmlns="http://schemas.microsoft.com/office/spreadsheetml/2009/9/main" objectType="CheckBox" fmlaLink="$AQ$38" lockText="1" noThreeD="1"/>
</file>

<file path=xl/ctrlProps/ctrlProp86.xml><?xml version="1.0" encoding="utf-8"?>
<formControlPr xmlns="http://schemas.microsoft.com/office/spreadsheetml/2009/9/main" objectType="CheckBox" fmlaLink="$AQ$39" lockText="1" noThreeD="1"/>
</file>

<file path=xl/ctrlProps/ctrlProp87.xml><?xml version="1.0" encoding="utf-8"?>
<formControlPr xmlns="http://schemas.microsoft.com/office/spreadsheetml/2009/9/main" objectType="CheckBox" fmlaLink="$AR$38" lockText="1" noThreeD="1"/>
</file>

<file path=xl/ctrlProps/ctrlProp88.xml><?xml version="1.0" encoding="utf-8"?>
<formControlPr xmlns="http://schemas.microsoft.com/office/spreadsheetml/2009/9/main" objectType="CheckBox" fmlaLink="$AR$39" lockText="1" noThreeD="1"/>
</file>

<file path=xl/ctrlProps/ctrlProp89.xml><?xml version="1.0" encoding="utf-8"?>
<formControlPr xmlns="http://schemas.microsoft.com/office/spreadsheetml/2009/9/main" objectType="CheckBox" fmlaLink="$AX$38" lockText="1" noThreeD="1"/>
</file>

<file path=xl/ctrlProps/ctrlProp9.xml><?xml version="1.0" encoding="utf-8"?>
<formControlPr xmlns="http://schemas.microsoft.com/office/spreadsheetml/2009/9/main" objectType="CheckBox" fmlaLink="$O$38" lockText="1" noThreeD="1"/>
</file>

<file path=xl/ctrlProps/ctrlProp90.xml><?xml version="1.0" encoding="utf-8"?>
<formControlPr xmlns="http://schemas.microsoft.com/office/spreadsheetml/2009/9/main" objectType="CheckBox" checked="Checked" fmlaLink="$AX$39" lockText="1" noThreeD="1"/>
</file>

<file path=xl/ctrlProps/ctrlProp91.xml><?xml version="1.0" encoding="utf-8"?>
<formControlPr xmlns="http://schemas.microsoft.com/office/spreadsheetml/2009/9/main" objectType="CheckBox" fmlaLink="$AY$38" lockText="1" noThreeD="1"/>
</file>

<file path=xl/ctrlProps/ctrlProp92.xml><?xml version="1.0" encoding="utf-8"?>
<formControlPr xmlns="http://schemas.microsoft.com/office/spreadsheetml/2009/9/main" objectType="CheckBox" checked="Checked" fmlaLink="$AY$39" lockText="1" noThreeD="1"/>
</file>

<file path=xl/ctrlProps/ctrlProp93.xml><?xml version="1.0" encoding="utf-8"?>
<formControlPr xmlns="http://schemas.microsoft.com/office/spreadsheetml/2009/9/main" objectType="CheckBox" fmlaLink="$AZ$38" lockText="1" noThreeD="1"/>
</file>

<file path=xl/ctrlProps/ctrlProp94.xml><?xml version="1.0" encoding="utf-8"?>
<formControlPr xmlns="http://schemas.microsoft.com/office/spreadsheetml/2009/9/main" objectType="CheckBox" checked="Checked" fmlaLink="$AZ$39" lockText="1" noThreeD="1"/>
</file>

<file path=xl/ctrlProps/ctrlProp95.xml><?xml version="1.0" encoding="utf-8"?>
<formControlPr xmlns="http://schemas.microsoft.com/office/spreadsheetml/2009/9/main" objectType="CheckBox" fmlaLink="$BA$38" lockText="1" noThreeD="1"/>
</file>

<file path=xl/ctrlProps/ctrlProp96.xml><?xml version="1.0" encoding="utf-8"?>
<formControlPr xmlns="http://schemas.microsoft.com/office/spreadsheetml/2009/9/main" objectType="CheckBox" checked="Checked" fmlaLink="$BA$39" lockText="1" noThreeD="1"/>
</file>

<file path=xl/ctrlProps/ctrlProp97.xml><?xml version="1.0" encoding="utf-8"?>
<formControlPr xmlns="http://schemas.microsoft.com/office/spreadsheetml/2009/9/main" objectType="CheckBox" fmlaLink="$BB$38" lockText="1" noThreeD="1"/>
</file>

<file path=xl/ctrlProps/ctrlProp98.xml><?xml version="1.0" encoding="utf-8"?>
<formControlPr xmlns="http://schemas.microsoft.com/office/spreadsheetml/2009/9/main" objectType="CheckBox" fmlaLink="$BB$39" lockText="1" noThreeD="1"/>
</file>

<file path=xl/ctrlProps/ctrlProp99.xml><?xml version="1.0" encoding="utf-8"?>
<formControlPr xmlns="http://schemas.microsoft.com/office/spreadsheetml/2009/9/main" objectType="CheckBox" fmlaLink="$BC$38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36</xdr:row>
          <xdr:rowOff>171450</xdr:rowOff>
        </xdr:from>
        <xdr:to>
          <xdr:col>11</xdr:col>
          <xdr:colOff>28575</xdr:colOff>
          <xdr:row>38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37</xdr:row>
          <xdr:rowOff>171450</xdr:rowOff>
        </xdr:from>
        <xdr:to>
          <xdr:col>11</xdr:col>
          <xdr:colOff>28575</xdr:colOff>
          <xdr:row>39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36</xdr:row>
          <xdr:rowOff>171450</xdr:rowOff>
        </xdr:from>
        <xdr:to>
          <xdr:col>12</xdr:col>
          <xdr:colOff>28575</xdr:colOff>
          <xdr:row>38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37</xdr:row>
          <xdr:rowOff>161925</xdr:rowOff>
        </xdr:from>
        <xdr:to>
          <xdr:col>12</xdr:col>
          <xdr:colOff>28575</xdr:colOff>
          <xdr:row>39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36</xdr:row>
          <xdr:rowOff>171450</xdr:rowOff>
        </xdr:from>
        <xdr:to>
          <xdr:col>13</xdr:col>
          <xdr:colOff>38100</xdr:colOff>
          <xdr:row>38</xdr:row>
          <xdr:rowOff>19050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37</xdr:row>
          <xdr:rowOff>161925</xdr:rowOff>
        </xdr:from>
        <xdr:to>
          <xdr:col>13</xdr:col>
          <xdr:colOff>38100</xdr:colOff>
          <xdr:row>39</xdr:row>
          <xdr:rowOff>19050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36</xdr:row>
          <xdr:rowOff>171450</xdr:rowOff>
        </xdr:from>
        <xdr:to>
          <xdr:col>14</xdr:col>
          <xdr:colOff>19050</xdr:colOff>
          <xdr:row>38</xdr:row>
          <xdr:rowOff>19050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37</xdr:row>
          <xdr:rowOff>161925</xdr:rowOff>
        </xdr:from>
        <xdr:to>
          <xdr:col>14</xdr:col>
          <xdr:colOff>19050</xdr:colOff>
          <xdr:row>39</xdr:row>
          <xdr:rowOff>19050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36</xdr:row>
          <xdr:rowOff>171450</xdr:rowOff>
        </xdr:from>
        <xdr:to>
          <xdr:col>15</xdr:col>
          <xdr:colOff>28575</xdr:colOff>
          <xdr:row>38</xdr:row>
          <xdr:rowOff>19050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37</xdr:row>
          <xdr:rowOff>161925</xdr:rowOff>
        </xdr:from>
        <xdr:to>
          <xdr:col>15</xdr:col>
          <xdr:colOff>28575</xdr:colOff>
          <xdr:row>39</xdr:row>
          <xdr:rowOff>19050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36</xdr:row>
          <xdr:rowOff>171450</xdr:rowOff>
        </xdr:from>
        <xdr:to>
          <xdr:col>16</xdr:col>
          <xdr:colOff>28575</xdr:colOff>
          <xdr:row>38</xdr:row>
          <xdr:rowOff>19050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37</xdr:row>
          <xdr:rowOff>161925</xdr:rowOff>
        </xdr:from>
        <xdr:to>
          <xdr:col>16</xdr:col>
          <xdr:colOff>28575</xdr:colOff>
          <xdr:row>39</xdr:row>
          <xdr:rowOff>19050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36</xdr:row>
          <xdr:rowOff>171450</xdr:rowOff>
        </xdr:from>
        <xdr:to>
          <xdr:col>17</xdr:col>
          <xdr:colOff>28575</xdr:colOff>
          <xdr:row>38</xdr:row>
          <xdr:rowOff>19050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37</xdr:row>
          <xdr:rowOff>161925</xdr:rowOff>
        </xdr:from>
        <xdr:to>
          <xdr:col>17</xdr:col>
          <xdr:colOff>28575</xdr:colOff>
          <xdr:row>39</xdr:row>
          <xdr:rowOff>19050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36</xdr:row>
          <xdr:rowOff>171450</xdr:rowOff>
        </xdr:from>
        <xdr:to>
          <xdr:col>18</xdr:col>
          <xdr:colOff>19050</xdr:colOff>
          <xdr:row>38</xdr:row>
          <xdr:rowOff>19050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37</xdr:row>
          <xdr:rowOff>161925</xdr:rowOff>
        </xdr:from>
        <xdr:to>
          <xdr:col>18</xdr:col>
          <xdr:colOff>28575</xdr:colOff>
          <xdr:row>39</xdr:row>
          <xdr:rowOff>19050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40</xdr:row>
          <xdr:rowOff>171450</xdr:rowOff>
        </xdr:from>
        <xdr:to>
          <xdr:col>11</xdr:col>
          <xdr:colOff>38100</xdr:colOff>
          <xdr:row>42</xdr:row>
          <xdr:rowOff>19050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41</xdr:row>
          <xdr:rowOff>171450</xdr:rowOff>
        </xdr:from>
        <xdr:to>
          <xdr:col>11</xdr:col>
          <xdr:colOff>38100</xdr:colOff>
          <xdr:row>43</xdr:row>
          <xdr:rowOff>19050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40</xdr:row>
          <xdr:rowOff>171450</xdr:rowOff>
        </xdr:from>
        <xdr:to>
          <xdr:col>12</xdr:col>
          <xdr:colOff>38100</xdr:colOff>
          <xdr:row>42</xdr:row>
          <xdr:rowOff>19050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41</xdr:row>
          <xdr:rowOff>161925</xdr:rowOff>
        </xdr:from>
        <xdr:to>
          <xdr:col>12</xdr:col>
          <xdr:colOff>38100</xdr:colOff>
          <xdr:row>43</xdr:row>
          <xdr:rowOff>19050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40</xdr:row>
          <xdr:rowOff>171450</xdr:rowOff>
        </xdr:from>
        <xdr:to>
          <xdr:col>13</xdr:col>
          <xdr:colOff>47625</xdr:colOff>
          <xdr:row>42</xdr:row>
          <xdr:rowOff>19050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41</xdr:row>
          <xdr:rowOff>161925</xdr:rowOff>
        </xdr:from>
        <xdr:to>
          <xdr:col>13</xdr:col>
          <xdr:colOff>47625</xdr:colOff>
          <xdr:row>43</xdr:row>
          <xdr:rowOff>19050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40</xdr:row>
          <xdr:rowOff>171450</xdr:rowOff>
        </xdr:from>
        <xdr:to>
          <xdr:col>14</xdr:col>
          <xdr:colOff>38100</xdr:colOff>
          <xdr:row>42</xdr:row>
          <xdr:rowOff>19050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41</xdr:row>
          <xdr:rowOff>161925</xdr:rowOff>
        </xdr:from>
        <xdr:to>
          <xdr:col>14</xdr:col>
          <xdr:colOff>38100</xdr:colOff>
          <xdr:row>43</xdr:row>
          <xdr:rowOff>19050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40</xdr:row>
          <xdr:rowOff>171450</xdr:rowOff>
        </xdr:from>
        <xdr:to>
          <xdr:col>15</xdr:col>
          <xdr:colOff>38100</xdr:colOff>
          <xdr:row>42</xdr:row>
          <xdr:rowOff>19050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41</xdr:row>
          <xdr:rowOff>161925</xdr:rowOff>
        </xdr:from>
        <xdr:to>
          <xdr:col>15</xdr:col>
          <xdr:colOff>38100</xdr:colOff>
          <xdr:row>43</xdr:row>
          <xdr:rowOff>19050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40</xdr:row>
          <xdr:rowOff>171450</xdr:rowOff>
        </xdr:from>
        <xdr:to>
          <xdr:col>16</xdr:col>
          <xdr:colOff>38100</xdr:colOff>
          <xdr:row>42</xdr:row>
          <xdr:rowOff>19050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41</xdr:row>
          <xdr:rowOff>161925</xdr:rowOff>
        </xdr:from>
        <xdr:to>
          <xdr:col>16</xdr:col>
          <xdr:colOff>38100</xdr:colOff>
          <xdr:row>43</xdr:row>
          <xdr:rowOff>19050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40</xdr:row>
          <xdr:rowOff>171450</xdr:rowOff>
        </xdr:from>
        <xdr:to>
          <xdr:col>17</xdr:col>
          <xdr:colOff>38100</xdr:colOff>
          <xdr:row>42</xdr:row>
          <xdr:rowOff>19050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41</xdr:row>
          <xdr:rowOff>161925</xdr:rowOff>
        </xdr:from>
        <xdr:to>
          <xdr:col>17</xdr:col>
          <xdr:colOff>38100</xdr:colOff>
          <xdr:row>43</xdr:row>
          <xdr:rowOff>19050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40</xdr:row>
          <xdr:rowOff>171450</xdr:rowOff>
        </xdr:from>
        <xdr:to>
          <xdr:col>18</xdr:col>
          <xdr:colOff>28575</xdr:colOff>
          <xdr:row>42</xdr:row>
          <xdr:rowOff>19050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41</xdr:row>
          <xdr:rowOff>161925</xdr:rowOff>
        </xdr:from>
        <xdr:to>
          <xdr:col>18</xdr:col>
          <xdr:colOff>28575</xdr:colOff>
          <xdr:row>43</xdr:row>
          <xdr:rowOff>19050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</xdr:colOff>
          <xdr:row>36</xdr:row>
          <xdr:rowOff>171450</xdr:rowOff>
        </xdr:from>
        <xdr:to>
          <xdr:col>24</xdr:col>
          <xdr:colOff>38100</xdr:colOff>
          <xdr:row>38</xdr:row>
          <xdr:rowOff>19050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</xdr:colOff>
          <xdr:row>37</xdr:row>
          <xdr:rowOff>171450</xdr:rowOff>
        </xdr:from>
        <xdr:to>
          <xdr:col>24</xdr:col>
          <xdr:colOff>38100</xdr:colOff>
          <xdr:row>39</xdr:row>
          <xdr:rowOff>19050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28575</xdr:colOff>
          <xdr:row>36</xdr:row>
          <xdr:rowOff>171450</xdr:rowOff>
        </xdr:from>
        <xdr:to>
          <xdr:col>25</xdr:col>
          <xdr:colOff>38100</xdr:colOff>
          <xdr:row>38</xdr:row>
          <xdr:rowOff>19050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28575</xdr:colOff>
          <xdr:row>37</xdr:row>
          <xdr:rowOff>161925</xdr:rowOff>
        </xdr:from>
        <xdr:to>
          <xdr:col>25</xdr:col>
          <xdr:colOff>38100</xdr:colOff>
          <xdr:row>39</xdr:row>
          <xdr:rowOff>19050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36</xdr:row>
          <xdr:rowOff>171450</xdr:rowOff>
        </xdr:from>
        <xdr:to>
          <xdr:col>26</xdr:col>
          <xdr:colOff>47625</xdr:colOff>
          <xdr:row>38</xdr:row>
          <xdr:rowOff>19050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37</xdr:row>
          <xdr:rowOff>161925</xdr:rowOff>
        </xdr:from>
        <xdr:to>
          <xdr:col>26</xdr:col>
          <xdr:colOff>47625</xdr:colOff>
          <xdr:row>39</xdr:row>
          <xdr:rowOff>19050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36</xdr:row>
          <xdr:rowOff>171450</xdr:rowOff>
        </xdr:from>
        <xdr:to>
          <xdr:col>27</xdr:col>
          <xdr:colOff>38100</xdr:colOff>
          <xdr:row>38</xdr:row>
          <xdr:rowOff>19050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37</xdr:row>
          <xdr:rowOff>161925</xdr:rowOff>
        </xdr:from>
        <xdr:to>
          <xdr:col>27</xdr:col>
          <xdr:colOff>38100</xdr:colOff>
          <xdr:row>39</xdr:row>
          <xdr:rowOff>19050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36</xdr:row>
          <xdr:rowOff>171450</xdr:rowOff>
        </xdr:from>
        <xdr:to>
          <xdr:col>28</xdr:col>
          <xdr:colOff>38100</xdr:colOff>
          <xdr:row>38</xdr:row>
          <xdr:rowOff>19050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37</xdr:row>
          <xdr:rowOff>161925</xdr:rowOff>
        </xdr:from>
        <xdr:to>
          <xdr:col>28</xdr:col>
          <xdr:colOff>38100</xdr:colOff>
          <xdr:row>39</xdr:row>
          <xdr:rowOff>19050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36</xdr:row>
          <xdr:rowOff>171450</xdr:rowOff>
        </xdr:from>
        <xdr:to>
          <xdr:col>29</xdr:col>
          <xdr:colOff>38100</xdr:colOff>
          <xdr:row>38</xdr:row>
          <xdr:rowOff>19050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37</xdr:row>
          <xdr:rowOff>161925</xdr:rowOff>
        </xdr:from>
        <xdr:to>
          <xdr:col>29</xdr:col>
          <xdr:colOff>38100</xdr:colOff>
          <xdr:row>39</xdr:row>
          <xdr:rowOff>19050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36</xdr:row>
          <xdr:rowOff>171450</xdr:rowOff>
        </xdr:from>
        <xdr:to>
          <xdr:col>30</xdr:col>
          <xdr:colOff>38100</xdr:colOff>
          <xdr:row>38</xdr:row>
          <xdr:rowOff>19050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37</xdr:row>
          <xdr:rowOff>161925</xdr:rowOff>
        </xdr:from>
        <xdr:to>
          <xdr:col>30</xdr:col>
          <xdr:colOff>38100</xdr:colOff>
          <xdr:row>39</xdr:row>
          <xdr:rowOff>19050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9525</xdr:colOff>
          <xdr:row>36</xdr:row>
          <xdr:rowOff>171450</xdr:rowOff>
        </xdr:from>
        <xdr:to>
          <xdr:col>31</xdr:col>
          <xdr:colOff>19050</xdr:colOff>
          <xdr:row>38</xdr:row>
          <xdr:rowOff>19050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9525</xdr:colOff>
          <xdr:row>37</xdr:row>
          <xdr:rowOff>161925</xdr:rowOff>
        </xdr:from>
        <xdr:to>
          <xdr:col>31</xdr:col>
          <xdr:colOff>28575</xdr:colOff>
          <xdr:row>39</xdr:row>
          <xdr:rowOff>19050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</xdr:colOff>
          <xdr:row>40</xdr:row>
          <xdr:rowOff>171450</xdr:rowOff>
        </xdr:from>
        <xdr:to>
          <xdr:col>24</xdr:col>
          <xdr:colOff>38100</xdr:colOff>
          <xdr:row>42</xdr:row>
          <xdr:rowOff>19050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</xdr:colOff>
          <xdr:row>41</xdr:row>
          <xdr:rowOff>171450</xdr:rowOff>
        </xdr:from>
        <xdr:to>
          <xdr:col>24</xdr:col>
          <xdr:colOff>38100</xdr:colOff>
          <xdr:row>43</xdr:row>
          <xdr:rowOff>19050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40</xdr:row>
          <xdr:rowOff>171450</xdr:rowOff>
        </xdr:from>
        <xdr:to>
          <xdr:col>25</xdr:col>
          <xdr:colOff>28575</xdr:colOff>
          <xdr:row>42</xdr:row>
          <xdr:rowOff>19050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41</xdr:row>
          <xdr:rowOff>161925</xdr:rowOff>
        </xdr:from>
        <xdr:to>
          <xdr:col>25</xdr:col>
          <xdr:colOff>28575</xdr:colOff>
          <xdr:row>43</xdr:row>
          <xdr:rowOff>19050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40</xdr:row>
          <xdr:rowOff>171450</xdr:rowOff>
        </xdr:from>
        <xdr:to>
          <xdr:col>26</xdr:col>
          <xdr:colOff>47625</xdr:colOff>
          <xdr:row>42</xdr:row>
          <xdr:rowOff>19050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41</xdr:row>
          <xdr:rowOff>161925</xdr:rowOff>
        </xdr:from>
        <xdr:to>
          <xdr:col>26</xdr:col>
          <xdr:colOff>47625</xdr:colOff>
          <xdr:row>43</xdr:row>
          <xdr:rowOff>19050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40</xdr:row>
          <xdr:rowOff>171450</xdr:rowOff>
        </xdr:from>
        <xdr:to>
          <xdr:col>27</xdr:col>
          <xdr:colOff>38100</xdr:colOff>
          <xdr:row>42</xdr:row>
          <xdr:rowOff>19050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41</xdr:row>
          <xdr:rowOff>161925</xdr:rowOff>
        </xdr:from>
        <xdr:to>
          <xdr:col>27</xdr:col>
          <xdr:colOff>38100</xdr:colOff>
          <xdr:row>43</xdr:row>
          <xdr:rowOff>19050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40</xdr:row>
          <xdr:rowOff>171450</xdr:rowOff>
        </xdr:from>
        <xdr:to>
          <xdr:col>28</xdr:col>
          <xdr:colOff>38100</xdr:colOff>
          <xdr:row>42</xdr:row>
          <xdr:rowOff>19050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41</xdr:row>
          <xdr:rowOff>161925</xdr:rowOff>
        </xdr:from>
        <xdr:to>
          <xdr:col>28</xdr:col>
          <xdr:colOff>38100</xdr:colOff>
          <xdr:row>43</xdr:row>
          <xdr:rowOff>19050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40</xdr:row>
          <xdr:rowOff>171450</xdr:rowOff>
        </xdr:from>
        <xdr:to>
          <xdr:col>29</xdr:col>
          <xdr:colOff>38100</xdr:colOff>
          <xdr:row>42</xdr:row>
          <xdr:rowOff>19050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41</xdr:row>
          <xdr:rowOff>161925</xdr:rowOff>
        </xdr:from>
        <xdr:to>
          <xdr:col>29</xdr:col>
          <xdr:colOff>38100</xdr:colOff>
          <xdr:row>43</xdr:row>
          <xdr:rowOff>19050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40</xdr:row>
          <xdr:rowOff>171450</xdr:rowOff>
        </xdr:from>
        <xdr:to>
          <xdr:col>30</xdr:col>
          <xdr:colOff>38100</xdr:colOff>
          <xdr:row>42</xdr:row>
          <xdr:rowOff>19050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41</xdr:row>
          <xdr:rowOff>161925</xdr:rowOff>
        </xdr:from>
        <xdr:to>
          <xdr:col>30</xdr:col>
          <xdr:colOff>38100</xdr:colOff>
          <xdr:row>43</xdr:row>
          <xdr:rowOff>19050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40</xdr:row>
          <xdr:rowOff>171450</xdr:rowOff>
        </xdr:from>
        <xdr:to>
          <xdr:col>31</xdr:col>
          <xdr:colOff>38100</xdr:colOff>
          <xdr:row>42</xdr:row>
          <xdr:rowOff>19050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41</xdr:row>
          <xdr:rowOff>161925</xdr:rowOff>
        </xdr:from>
        <xdr:to>
          <xdr:col>31</xdr:col>
          <xdr:colOff>38100</xdr:colOff>
          <xdr:row>43</xdr:row>
          <xdr:rowOff>19050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910590</xdr:colOff>
      <xdr:row>16</xdr:row>
      <xdr:rowOff>66675</xdr:rowOff>
    </xdr:from>
    <xdr:to>
      <xdr:col>1</xdr:col>
      <xdr:colOff>1566304</xdr:colOff>
      <xdr:row>19</xdr:row>
      <xdr:rowOff>58035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465" y="3400425"/>
          <a:ext cx="655714" cy="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251460</xdr:colOff>
      <xdr:row>16</xdr:row>
      <xdr:rowOff>108449</xdr:rowOff>
    </xdr:from>
    <xdr:to>
      <xdr:col>5</xdr:col>
      <xdr:colOff>63953</xdr:colOff>
      <xdr:row>19</xdr:row>
      <xdr:rowOff>82800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420" y="3377429"/>
          <a:ext cx="1907993" cy="52299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9525</xdr:colOff>
          <xdr:row>28</xdr:row>
          <xdr:rowOff>180975</xdr:rowOff>
        </xdr:from>
        <xdr:to>
          <xdr:col>28</xdr:col>
          <xdr:colOff>28575</xdr:colOff>
          <xdr:row>30</xdr:row>
          <xdr:rowOff>28575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47625</xdr:colOff>
          <xdr:row>54</xdr:row>
          <xdr:rowOff>19050</xdr:rowOff>
        </xdr:from>
        <xdr:to>
          <xdr:col>28</xdr:col>
          <xdr:colOff>66675</xdr:colOff>
          <xdr:row>55</xdr:row>
          <xdr:rowOff>57150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28</xdr:row>
          <xdr:rowOff>180975</xdr:rowOff>
        </xdr:from>
        <xdr:to>
          <xdr:col>15</xdr:col>
          <xdr:colOff>28575</xdr:colOff>
          <xdr:row>30</xdr:row>
          <xdr:rowOff>28575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28</xdr:row>
          <xdr:rowOff>180975</xdr:rowOff>
        </xdr:from>
        <xdr:to>
          <xdr:col>41</xdr:col>
          <xdr:colOff>28575</xdr:colOff>
          <xdr:row>30</xdr:row>
          <xdr:rowOff>28575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9525</xdr:colOff>
          <xdr:row>28</xdr:row>
          <xdr:rowOff>180975</xdr:rowOff>
        </xdr:from>
        <xdr:to>
          <xdr:col>54</xdr:col>
          <xdr:colOff>28575</xdr:colOff>
          <xdr:row>30</xdr:row>
          <xdr:rowOff>28575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54</xdr:row>
          <xdr:rowOff>19050</xdr:rowOff>
        </xdr:from>
        <xdr:to>
          <xdr:col>15</xdr:col>
          <xdr:colOff>57150</xdr:colOff>
          <xdr:row>55</xdr:row>
          <xdr:rowOff>57150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47625</xdr:colOff>
          <xdr:row>54</xdr:row>
          <xdr:rowOff>9525</xdr:rowOff>
        </xdr:from>
        <xdr:to>
          <xdr:col>41</xdr:col>
          <xdr:colOff>66675</xdr:colOff>
          <xdr:row>55</xdr:row>
          <xdr:rowOff>38100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47625</xdr:colOff>
          <xdr:row>54</xdr:row>
          <xdr:rowOff>19050</xdr:rowOff>
        </xdr:from>
        <xdr:to>
          <xdr:col>54</xdr:col>
          <xdr:colOff>66675</xdr:colOff>
          <xdr:row>55</xdr:row>
          <xdr:rowOff>57150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9525</xdr:colOff>
          <xdr:row>36</xdr:row>
          <xdr:rowOff>171450</xdr:rowOff>
        </xdr:from>
        <xdr:to>
          <xdr:col>37</xdr:col>
          <xdr:colOff>28575</xdr:colOff>
          <xdr:row>38</xdr:row>
          <xdr:rowOff>19050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9525</xdr:colOff>
          <xdr:row>37</xdr:row>
          <xdr:rowOff>171450</xdr:rowOff>
        </xdr:from>
        <xdr:to>
          <xdr:col>37</xdr:col>
          <xdr:colOff>28575</xdr:colOff>
          <xdr:row>39</xdr:row>
          <xdr:rowOff>19050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36</xdr:row>
          <xdr:rowOff>171450</xdr:rowOff>
        </xdr:from>
        <xdr:to>
          <xdr:col>38</xdr:col>
          <xdr:colOff>28575</xdr:colOff>
          <xdr:row>38</xdr:row>
          <xdr:rowOff>19050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37</xdr:row>
          <xdr:rowOff>161925</xdr:rowOff>
        </xdr:from>
        <xdr:to>
          <xdr:col>38</xdr:col>
          <xdr:colOff>28575</xdr:colOff>
          <xdr:row>39</xdr:row>
          <xdr:rowOff>19050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</xdr:colOff>
          <xdr:row>36</xdr:row>
          <xdr:rowOff>171450</xdr:rowOff>
        </xdr:from>
        <xdr:to>
          <xdr:col>39</xdr:col>
          <xdr:colOff>28575</xdr:colOff>
          <xdr:row>38</xdr:row>
          <xdr:rowOff>19050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</xdr:colOff>
          <xdr:row>37</xdr:row>
          <xdr:rowOff>161925</xdr:rowOff>
        </xdr:from>
        <xdr:to>
          <xdr:col>39</xdr:col>
          <xdr:colOff>28575</xdr:colOff>
          <xdr:row>39</xdr:row>
          <xdr:rowOff>19050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19050</xdr:colOff>
          <xdr:row>36</xdr:row>
          <xdr:rowOff>171450</xdr:rowOff>
        </xdr:from>
        <xdr:to>
          <xdr:col>40</xdr:col>
          <xdr:colOff>28575</xdr:colOff>
          <xdr:row>38</xdr:row>
          <xdr:rowOff>19050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19050</xdr:colOff>
          <xdr:row>37</xdr:row>
          <xdr:rowOff>161925</xdr:rowOff>
        </xdr:from>
        <xdr:to>
          <xdr:col>40</xdr:col>
          <xdr:colOff>28575</xdr:colOff>
          <xdr:row>39</xdr:row>
          <xdr:rowOff>19050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36</xdr:row>
          <xdr:rowOff>171450</xdr:rowOff>
        </xdr:from>
        <xdr:to>
          <xdr:col>41</xdr:col>
          <xdr:colOff>28575</xdr:colOff>
          <xdr:row>38</xdr:row>
          <xdr:rowOff>19050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37</xdr:row>
          <xdr:rowOff>161925</xdr:rowOff>
        </xdr:from>
        <xdr:to>
          <xdr:col>41</xdr:col>
          <xdr:colOff>28575</xdr:colOff>
          <xdr:row>39</xdr:row>
          <xdr:rowOff>19050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36</xdr:row>
          <xdr:rowOff>171450</xdr:rowOff>
        </xdr:from>
        <xdr:to>
          <xdr:col>42</xdr:col>
          <xdr:colOff>28575</xdr:colOff>
          <xdr:row>38</xdr:row>
          <xdr:rowOff>19050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37</xdr:row>
          <xdr:rowOff>161925</xdr:rowOff>
        </xdr:from>
        <xdr:to>
          <xdr:col>42</xdr:col>
          <xdr:colOff>28575</xdr:colOff>
          <xdr:row>39</xdr:row>
          <xdr:rowOff>19050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36</xdr:row>
          <xdr:rowOff>171450</xdr:rowOff>
        </xdr:from>
        <xdr:to>
          <xdr:col>43</xdr:col>
          <xdr:colOff>28575</xdr:colOff>
          <xdr:row>38</xdr:row>
          <xdr:rowOff>19050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37</xdr:row>
          <xdr:rowOff>161925</xdr:rowOff>
        </xdr:from>
        <xdr:to>
          <xdr:col>43</xdr:col>
          <xdr:colOff>28575</xdr:colOff>
          <xdr:row>39</xdr:row>
          <xdr:rowOff>19050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19050</xdr:colOff>
          <xdr:row>36</xdr:row>
          <xdr:rowOff>171450</xdr:rowOff>
        </xdr:from>
        <xdr:to>
          <xdr:col>44</xdr:col>
          <xdr:colOff>28575</xdr:colOff>
          <xdr:row>38</xdr:row>
          <xdr:rowOff>19050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19050</xdr:colOff>
          <xdr:row>37</xdr:row>
          <xdr:rowOff>161925</xdr:rowOff>
        </xdr:from>
        <xdr:to>
          <xdr:col>44</xdr:col>
          <xdr:colOff>38100</xdr:colOff>
          <xdr:row>39</xdr:row>
          <xdr:rowOff>19050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36</xdr:row>
          <xdr:rowOff>171450</xdr:rowOff>
        </xdr:from>
        <xdr:to>
          <xdr:col>50</xdr:col>
          <xdr:colOff>38100</xdr:colOff>
          <xdr:row>38</xdr:row>
          <xdr:rowOff>19050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37</xdr:row>
          <xdr:rowOff>171450</xdr:rowOff>
        </xdr:from>
        <xdr:to>
          <xdr:col>50</xdr:col>
          <xdr:colOff>38100</xdr:colOff>
          <xdr:row>39</xdr:row>
          <xdr:rowOff>19050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28575</xdr:colOff>
          <xdr:row>36</xdr:row>
          <xdr:rowOff>171450</xdr:rowOff>
        </xdr:from>
        <xdr:to>
          <xdr:col>51</xdr:col>
          <xdr:colOff>38100</xdr:colOff>
          <xdr:row>38</xdr:row>
          <xdr:rowOff>19050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28575</xdr:colOff>
          <xdr:row>37</xdr:row>
          <xdr:rowOff>161925</xdr:rowOff>
        </xdr:from>
        <xdr:to>
          <xdr:col>51</xdr:col>
          <xdr:colOff>38100</xdr:colOff>
          <xdr:row>39</xdr:row>
          <xdr:rowOff>19050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28575</xdr:colOff>
          <xdr:row>36</xdr:row>
          <xdr:rowOff>171450</xdr:rowOff>
        </xdr:from>
        <xdr:to>
          <xdr:col>52</xdr:col>
          <xdr:colOff>47625</xdr:colOff>
          <xdr:row>38</xdr:row>
          <xdr:rowOff>19050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28575</xdr:colOff>
          <xdr:row>37</xdr:row>
          <xdr:rowOff>161925</xdr:rowOff>
        </xdr:from>
        <xdr:to>
          <xdr:col>52</xdr:col>
          <xdr:colOff>47625</xdr:colOff>
          <xdr:row>39</xdr:row>
          <xdr:rowOff>19050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28575</xdr:colOff>
          <xdr:row>36</xdr:row>
          <xdr:rowOff>171450</xdr:rowOff>
        </xdr:from>
        <xdr:to>
          <xdr:col>53</xdr:col>
          <xdr:colOff>38100</xdr:colOff>
          <xdr:row>38</xdr:row>
          <xdr:rowOff>19050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28575</xdr:colOff>
          <xdr:row>37</xdr:row>
          <xdr:rowOff>161925</xdr:rowOff>
        </xdr:from>
        <xdr:to>
          <xdr:col>53</xdr:col>
          <xdr:colOff>38100</xdr:colOff>
          <xdr:row>39</xdr:row>
          <xdr:rowOff>19050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36</xdr:row>
          <xdr:rowOff>171450</xdr:rowOff>
        </xdr:from>
        <xdr:to>
          <xdr:col>54</xdr:col>
          <xdr:colOff>38100</xdr:colOff>
          <xdr:row>38</xdr:row>
          <xdr:rowOff>19050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37</xdr:row>
          <xdr:rowOff>161925</xdr:rowOff>
        </xdr:from>
        <xdr:to>
          <xdr:col>54</xdr:col>
          <xdr:colOff>38100</xdr:colOff>
          <xdr:row>39</xdr:row>
          <xdr:rowOff>19050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19050</xdr:colOff>
          <xdr:row>36</xdr:row>
          <xdr:rowOff>171450</xdr:rowOff>
        </xdr:from>
        <xdr:to>
          <xdr:col>55</xdr:col>
          <xdr:colOff>38100</xdr:colOff>
          <xdr:row>38</xdr:row>
          <xdr:rowOff>19050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19050</xdr:colOff>
          <xdr:row>37</xdr:row>
          <xdr:rowOff>161925</xdr:rowOff>
        </xdr:from>
        <xdr:to>
          <xdr:col>55</xdr:col>
          <xdr:colOff>38100</xdr:colOff>
          <xdr:row>39</xdr:row>
          <xdr:rowOff>19050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19050</xdr:colOff>
          <xdr:row>36</xdr:row>
          <xdr:rowOff>171450</xdr:rowOff>
        </xdr:from>
        <xdr:to>
          <xdr:col>56</xdr:col>
          <xdr:colOff>38100</xdr:colOff>
          <xdr:row>38</xdr:row>
          <xdr:rowOff>19050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19050</xdr:colOff>
          <xdr:row>37</xdr:row>
          <xdr:rowOff>161925</xdr:rowOff>
        </xdr:from>
        <xdr:to>
          <xdr:col>56</xdr:col>
          <xdr:colOff>38100</xdr:colOff>
          <xdr:row>39</xdr:row>
          <xdr:rowOff>19050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0</xdr:colOff>
          <xdr:row>36</xdr:row>
          <xdr:rowOff>171450</xdr:rowOff>
        </xdr:from>
        <xdr:to>
          <xdr:col>57</xdr:col>
          <xdr:colOff>9525</xdr:colOff>
          <xdr:row>38</xdr:row>
          <xdr:rowOff>19050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0</xdr:colOff>
          <xdr:row>37</xdr:row>
          <xdr:rowOff>161925</xdr:rowOff>
        </xdr:from>
        <xdr:to>
          <xdr:col>57</xdr:col>
          <xdr:colOff>19050</xdr:colOff>
          <xdr:row>39</xdr:row>
          <xdr:rowOff>19050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9525</xdr:colOff>
          <xdr:row>40</xdr:row>
          <xdr:rowOff>171450</xdr:rowOff>
        </xdr:from>
        <xdr:to>
          <xdr:col>37</xdr:col>
          <xdr:colOff>28575</xdr:colOff>
          <xdr:row>42</xdr:row>
          <xdr:rowOff>19050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9525</xdr:colOff>
          <xdr:row>41</xdr:row>
          <xdr:rowOff>171450</xdr:rowOff>
        </xdr:from>
        <xdr:to>
          <xdr:col>37</xdr:col>
          <xdr:colOff>28575</xdr:colOff>
          <xdr:row>43</xdr:row>
          <xdr:rowOff>19050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40</xdr:row>
          <xdr:rowOff>171450</xdr:rowOff>
        </xdr:from>
        <xdr:to>
          <xdr:col>38</xdr:col>
          <xdr:colOff>28575</xdr:colOff>
          <xdr:row>42</xdr:row>
          <xdr:rowOff>19050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41</xdr:row>
          <xdr:rowOff>161925</xdr:rowOff>
        </xdr:from>
        <xdr:to>
          <xdr:col>38</xdr:col>
          <xdr:colOff>28575</xdr:colOff>
          <xdr:row>43</xdr:row>
          <xdr:rowOff>19050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</xdr:colOff>
          <xdr:row>40</xdr:row>
          <xdr:rowOff>171450</xdr:rowOff>
        </xdr:from>
        <xdr:to>
          <xdr:col>39</xdr:col>
          <xdr:colOff>28575</xdr:colOff>
          <xdr:row>42</xdr:row>
          <xdr:rowOff>19050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</xdr:colOff>
          <xdr:row>41</xdr:row>
          <xdr:rowOff>161925</xdr:rowOff>
        </xdr:from>
        <xdr:to>
          <xdr:col>39</xdr:col>
          <xdr:colOff>28575</xdr:colOff>
          <xdr:row>43</xdr:row>
          <xdr:rowOff>19050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19050</xdr:colOff>
          <xdr:row>40</xdr:row>
          <xdr:rowOff>171450</xdr:rowOff>
        </xdr:from>
        <xdr:to>
          <xdr:col>40</xdr:col>
          <xdr:colOff>28575</xdr:colOff>
          <xdr:row>42</xdr:row>
          <xdr:rowOff>19050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19050</xdr:colOff>
          <xdr:row>41</xdr:row>
          <xdr:rowOff>161925</xdr:rowOff>
        </xdr:from>
        <xdr:to>
          <xdr:col>40</xdr:col>
          <xdr:colOff>28575</xdr:colOff>
          <xdr:row>43</xdr:row>
          <xdr:rowOff>19050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40</xdr:row>
          <xdr:rowOff>171450</xdr:rowOff>
        </xdr:from>
        <xdr:to>
          <xdr:col>41</xdr:col>
          <xdr:colOff>28575</xdr:colOff>
          <xdr:row>42</xdr:row>
          <xdr:rowOff>19050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41</xdr:row>
          <xdr:rowOff>161925</xdr:rowOff>
        </xdr:from>
        <xdr:to>
          <xdr:col>41</xdr:col>
          <xdr:colOff>28575</xdr:colOff>
          <xdr:row>43</xdr:row>
          <xdr:rowOff>19050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40</xdr:row>
          <xdr:rowOff>171450</xdr:rowOff>
        </xdr:from>
        <xdr:to>
          <xdr:col>42</xdr:col>
          <xdr:colOff>28575</xdr:colOff>
          <xdr:row>42</xdr:row>
          <xdr:rowOff>19050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41</xdr:row>
          <xdr:rowOff>161925</xdr:rowOff>
        </xdr:from>
        <xdr:to>
          <xdr:col>42</xdr:col>
          <xdr:colOff>28575</xdr:colOff>
          <xdr:row>43</xdr:row>
          <xdr:rowOff>19050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40</xdr:row>
          <xdr:rowOff>171450</xdr:rowOff>
        </xdr:from>
        <xdr:to>
          <xdr:col>43</xdr:col>
          <xdr:colOff>28575</xdr:colOff>
          <xdr:row>42</xdr:row>
          <xdr:rowOff>19050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41</xdr:row>
          <xdr:rowOff>161925</xdr:rowOff>
        </xdr:from>
        <xdr:to>
          <xdr:col>43</xdr:col>
          <xdr:colOff>28575</xdr:colOff>
          <xdr:row>43</xdr:row>
          <xdr:rowOff>19050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0</xdr:colOff>
          <xdr:row>40</xdr:row>
          <xdr:rowOff>171450</xdr:rowOff>
        </xdr:from>
        <xdr:to>
          <xdr:col>44</xdr:col>
          <xdr:colOff>9525</xdr:colOff>
          <xdr:row>42</xdr:row>
          <xdr:rowOff>19050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0</xdr:colOff>
          <xdr:row>41</xdr:row>
          <xdr:rowOff>161925</xdr:rowOff>
        </xdr:from>
        <xdr:to>
          <xdr:col>44</xdr:col>
          <xdr:colOff>19050</xdr:colOff>
          <xdr:row>43</xdr:row>
          <xdr:rowOff>19050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40</xdr:row>
          <xdr:rowOff>171450</xdr:rowOff>
        </xdr:from>
        <xdr:to>
          <xdr:col>50</xdr:col>
          <xdr:colOff>38100</xdr:colOff>
          <xdr:row>42</xdr:row>
          <xdr:rowOff>19050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41</xdr:row>
          <xdr:rowOff>171450</xdr:rowOff>
        </xdr:from>
        <xdr:to>
          <xdr:col>50</xdr:col>
          <xdr:colOff>38100</xdr:colOff>
          <xdr:row>43</xdr:row>
          <xdr:rowOff>19050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28575</xdr:colOff>
          <xdr:row>40</xdr:row>
          <xdr:rowOff>171450</xdr:rowOff>
        </xdr:from>
        <xdr:to>
          <xdr:col>51</xdr:col>
          <xdr:colOff>38100</xdr:colOff>
          <xdr:row>42</xdr:row>
          <xdr:rowOff>19050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28575</xdr:colOff>
          <xdr:row>41</xdr:row>
          <xdr:rowOff>161925</xdr:rowOff>
        </xdr:from>
        <xdr:to>
          <xdr:col>51</xdr:col>
          <xdr:colOff>38100</xdr:colOff>
          <xdr:row>43</xdr:row>
          <xdr:rowOff>19050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28575</xdr:colOff>
          <xdr:row>40</xdr:row>
          <xdr:rowOff>171450</xdr:rowOff>
        </xdr:from>
        <xdr:to>
          <xdr:col>52</xdr:col>
          <xdr:colOff>47625</xdr:colOff>
          <xdr:row>42</xdr:row>
          <xdr:rowOff>19050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28575</xdr:colOff>
          <xdr:row>41</xdr:row>
          <xdr:rowOff>161925</xdr:rowOff>
        </xdr:from>
        <xdr:to>
          <xdr:col>52</xdr:col>
          <xdr:colOff>47625</xdr:colOff>
          <xdr:row>43</xdr:row>
          <xdr:rowOff>19050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28575</xdr:colOff>
          <xdr:row>40</xdr:row>
          <xdr:rowOff>171450</xdr:rowOff>
        </xdr:from>
        <xdr:to>
          <xdr:col>53</xdr:col>
          <xdr:colOff>38100</xdr:colOff>
          <xdr:row>42</xdr:row>
          <xdr:rowOff>19050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28575</xdr:colOff>
          <xdr:row>41</xdr:row>
          <xdr:rowOff>161925</xdr:rowOff>
        </xdr:from>
        <xdr:to>
          <xdr:col>53</xdr:col>
          <xdr:colOff>38100</xdr:colOff>
          <xdr:row>43</xdr:row>
          <xdr:rowOff>19050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40</xdr:row>
          <xdr:rowOff>171450</xdr:rowOff>
        </xdr:from>
        <xdr:to>
          <xdr:col>54</xdr:col>
          <xdr:colOff>38100</xdr:colOff>
          <xdr:row>42</xdr:row>
          <xdr:rowOff>19050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41</xdr:row>
          <xdr:rowOff>161925</xdr:rowOff>
        </xdr:from>
        <xdr:to>
          <xdr:col>54</xdr:col>
          <xdr:colOff>38100</xdr:colOff>
          <xdr:row>43</xdr:row>
          <xdr:rowOff>19050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19050</xdr:colOff>
          <xdr:row>40</xdr:row>
          <xdr:rowOff>171450</xdr:rowOff>
        </xdr:from>
        <xdr:to>
          <xdr:col>55</xdr:col>
          <xdr:colOff>38100</xdr:colOff>
          <xdr:row>42</xdr:row>
          <xdr:rowOff>19050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19050</xdr:colOff>
          <xdr:row>41</xdr:row>
          <xdr:rowOff>161925</xdr:rowOff>
        </xdr:from>
        <xdr:to>
          <xdr:col>55</xdr:col>
          <xdr:colOff>38100</xdr:colOff>
          <xdr:row>43</xdr:row>
          <xdr:rowOff>19050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19050</xdr:colOff>
          <xdr:row>40</xdr:row>
          <xdr:rowOff>171450</xdr:rowOff>
        </xdr:from>
        <xdr:to>
          <xdr:col>56</xdr:col>
          <xdr:colOff>38100</xdr:colOff>
          <xdr:row>42</xdr:row>
          <xdr:rowOff>19050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19050</xdr:colOff>
          <xdr:row>41</xdr:row>
          <xdr:rowOff>161925</xdr:rowOff>
        </xdr:from>
        <xdr:to>
          <xdr:col>56</xdr:col>
          <xdr:colOff>38100</xdr:colOff>
          <xdr:row>43</xdr:row>
          <xdr:rowOff>19050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9525</xdr:colOff>
          <xdr:row>40</xdr:row>
          <xdr:rowOff>171450</xdr:rowOff>
        </xdr:from>
        <xdr:to>
          <xdr:col>57</xdr:col>
          <xdr:colOff>19050</xdr:colOff>
          <xdr:row>42</xdr:row>
          <xdr:rowOff>19050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9525</xdr:colOff>
          <xdr:row>41</xdr:row>
          <xdr:rowOff>161925</xdr:rowOff>
        </xdr:from>
        <xdr:to>
          <xdr:col>57</xdr:col>
          <xdr:colOff>28575</xdr:colOff>
          <xdr:row>43</xdr:row>
          <xdr:rowOff>19050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28575</xdr:colOff>
          <xdr:row>65</xdr:row>
          <xdr:rowOff>0</xdr:rowOff>
        </xdr:from>
        <xdr:to>
          <xdr:col>30</xdr:col>
          <xdr:colOff>38100</xdr:colOff>
          <xdr:row>66</xdr:row>
          <xdr:rowOff>28575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28575</xdr:colOff>
          <xdr:row>65</xdr:row>
          <xdr:rowOff>171450</xdr:rowOff>
        </xdr:from>
        <xdr:to>
          <xdr:col>30</xdr:col>
          <xdr:colOff>38100</xdr:colOff>
          <xdr:row>67</xdr:row>
          <xdr:rowOff>28575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36</xdr:row>
          <xdr:rowOff>171450</xdr:rowOff>
        </xdr:from>
        <xdr:to>
          <xdr:col>19</xdr:col>
          <xdr:colOff>9525</xdr:colOff>
          <xdr:row>38</xdr:row>
          <xdr:rowOff>19050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37</xdr:row>
          <xdr:rowOff>171450</xdr:rowOff>
        </xdr:from>
        <xdr:to>
          <xdr:col>19</xdr:col>
          <xdr:colOff>9525</xdr:colOff>
          <xdr:row>39</xdr:row>
          <xdr:rowOff>19050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36</xdr:row>
          <xdr:rowOff>161925</xdr:rowOff>
        </xdr:from>
        <xdr:to>
          <xdr:col>20</xdr:col>
          <xdr:colOff>9525</xdr:colOff>
          <xdr:row>38</xdr:row>
          <xdr:rowOff>19050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37</xdr:row>
          <xdr:rowOff>161925</xdr:rowOff>
        </xdr:from>
        <xdr:to>
          <xdr:col>20</xdr:col>
          <xdr:colOff>9525</xdr:colOff>
          <xdr:row>39</xdr:row>
          <xdr:rowOff>19050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36</xdr:row>
          <xdr:rowOff>171450</xdr:rowOff>
        </xdr:from>
        <xdr:to>
          <xdr:col>21</xdr:col>
          <xdr:colOff>9525</xdr:colOff>
          <xdr:row>38</xdr:row>
          <xdr:rowOff>19050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37</xdr:row>
          <xdr:rowOff>171450</xdr:rowOff>
        </xdr:from>
        <xdr:to>
          <xdr:col>21</xdr:col>
          <xdr:colOff>9525</xdr:colOff>
          <xdr:row>39</xdr:row>
          <xdr:rowOff>19050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36</xdr:row>
          <xdr:rowOff>171450</xdr:rowOff>
        </xdr:from>
        <xdr:to>
          <xdr:col>22</xdr:col>
          <xdr:colOff>9525</xdr:colOff>
          <xdr:row>38</xdr:row>
          <xdr:rowOff>19050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37</xdr:row>
          <xdr:rowOff>171450</xdr:rowOff>
        </xdr:from>
        <xdr:to>
          <xdr:col>22</xdr:col>
          <xdr:colOff>9525</xdr:colOff>
          <xdr:row>39</xdr:row>
          <xdr:rowOff>19050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40</xdr:row>
          <xdr:rowOff>180975</xdr:rowOff>
        </xdr:from>
        <xdr:to>
          <xdr:col>19</xdr:col>
          <xdr:colOff>19050</xdr:colOff>
          <xdr:row>42</xdr:row>
          <xdr:rowOff>28575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41</xdr:row>
          <xdr:rowOff>171450</xdr:rowOff>
        </xdr:from>
        <xdr:to>
          <xdr:col>19</xdr:col>
          <xdr:colOff>19050</xdr:colOff>
          <xdr:row>43</xdr:row>
          <xdr:rowOff>28575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40</xdr:row>
          <xdr:rowOff>180975</xdr:rowOff>
        </xdr:from>
        <xdr:to>
          <xdr:col>20</xdr:col>
          <xdr:colOff>19050</xdr:colOff>
          <xdr:row>42</xdr:row>
          <xdr:rowOff>28575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41</xdr:row>
          <xdr:rowOff>171450</xdr:rowOff>
        </xdr:from>
        <xdr:to>
          <xdr:col>20</xdr:col>
          <xdr:colOff>19050</xdr:colOff>
          <xdr:row>43</xdr:row>
          <xdr:rowOff>28575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40</xdr:row>
          <xdr:rowOff>171450</xdr:rowOff>
        </xdr:from>
        <xdr:to>
          <xdr:col>21</xdr:col>
          <xdr:colOff>19050</xdr:colOff>
          <xdr:row>42</xdr:row>
          <xdr:rowOff>19050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41</xdr:row>
          <xdr:rowOff>161925</xdr:rowOff>
        </xdr:from>
        <xdr:to>
          <xdr:col>21</xdr:col>
          <xdr:colOff>19050</xdr:colOff>
          <xdr:row>43</xdr:row>
          <xdr:rowOff>19050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40</xdr:row>
          <xdr:rowOff>171450</xdr:rowOff>
        </xdr:from>
        <xdr:to>
          <xdr:col>22</xdr:col>
          <xdr:colOff>19050</xdr:colOff>
          <xdr:row>42</xdr:row>
          <xdr:rowOff>19050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41</xdr:row>
          <xdr:rowOff>161925</xdr:rowOff>
        </xdr:from>
        <xdr:to>
          <xdr:col>22</xdr:col>
          <xdr:colOff>19050</xdr:colOff>
          <xdr:row>43</xdr:row>
          <xdr:rowOff>19050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219075</xdr:colOff>
          <xdr:row>36</xdr:row>
          <xdr:rowOff>180975</xdr:rowOff>
        </xdr:from>
        <xdr:to>
          <xdr:col>32</xdr:col>
          <xdr:colOff>9525</xdr:colOff>
          <xdr:row>38</xdr:row>
          <xdr:rowOff>28575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219075</xdr:colOff>
          <xdr:row>37</xdr:row>
          <xdr:rowOff>171450</xdr:rowOff>
        </xdr:from>
        <xdr:to>
          <xdr:col>32</xdr:col>
          <xdr:colOff>19050</xdr:colOff>
          <xdr:row>39</xdr:row>
          <xdr:rowOff>28575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209550</xdr:colOff>
          <xdr:row>36</xdr:row>
          <xdr:rowOff>171450</xdr:rowOff>
        </xdr:from>
        <xdr:to>
          <xdr:col>33</xdr:col>
          <xdr:colOff>0</xdr:colOff>
          <xdr:row>38</xdr:row>
          <xdr:rowOff>19050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209550</xdr:colOff>
          <xdr:row>37</xdr:row>
          <xdr:rowOff>161925</xdr:rowOff>
        </xdr:from>
        <xdr:to>
          <xdr:col>33</xdr:col>
          <xdr:colOff>9525</xdr:colOff>
          <xdr:row>39</xdr:row>
          <xdr:rowOff>19050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209550</xdr:colOff>
          <xdr:row>36</xdr:row>
          <xdr:rowOff>171450</xdr:rowOff>
        </xdr:from>
        <xdr:to>
          <xdr:col>34</xdr:col>
          <xdr:colOff>0</xdr:colOff>
          <xdr:row>38</xdr:row>
          <xdr:rowOff>19050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209550</xdr:colOff>
          <xdr:row>37</xdr:row>
          <xdr:rowOff>161925</xdr:rowOff>
        </xdr:from>
        <xdr:to>
          <xdr:col>34</xdr:col>
          <xdr:colOff>9525</xdr:colOff>
          <xdr:row>39</xdr:row>
          <xdr:rowOff>19050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219075</xdr:colOff>
          <xdr:row>36</xdr:row>
          <xdr:rowOff>161925</xdr:rowOff>
        </xdr:from>
        <xdr:to>
          <xdr:col>35</xdr:col>
          <xdr:colOff>9525</xdr:colOff>
          <xdr:row>38</xdr:row>
          <xdr:rowOff>19050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219075</xdr:colOff>
          <xdr:row>37</xdr:row>
          <xdr:rowOff>152400</xdr:rowOff>
        </xdr:from>
        <xdr:to>
          <xdr:col>35</xdr:col>
          <xdr:colOff>19050</xdr:colOff>
          <xdr:row>39</xdr:row>
          <xdr:rowOff>19050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40</xdr:row>
          <xdr:rowOff>161925</xdr:rowOff>
        </xdr:from>
        <xdr:to>
          <xdr:col>32</xdr:col>
          <xdr:colOff>19050</xdr:colOff>
          <xdr:row>42</xdr:row>
          <xdr:rowOff>9525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41</xdr:row>
          <xdr:rowOff>152400</xdr:rowOff>
        </xdr:from>
        <xdr:to>
          <xdr:col>32</xdr:col>
          <xdr:colOff>19050</xdr:colOff>
          <xdr:row>43</xdr:row>
          <xdr:rowOff>9525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40</xdr:row>
          <xdr:rowOff>161925</xdr:rowOff>
        </xdr:from>
        <xdr:to>
          <xdr:col>33</xdr:col>
          <xdr:colOff>19050</xdr:colOff>
          <xdr:row>42</xdr:row>
          <xdr:rowOff>9525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41</xdr:row>
          <xdr:rowOff>152400</xdr:rowOff>
        </xdr:from>
        <xdr:to>
          <xdr:col>33</xdr:col>
          <xdr:colOff>19050</xdr:colOff>
          <xdr:row>43</xdr:row>
          <xdr:rowOff>9525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40</xdr:row>
          <xdr:rowOff>161925</xdr:rowOff>
        </xdr:from>
        <xdr:to>
          <xdr:col>34</xdr:col>
          <xdr:colOff>19050</xdr:colOff>
          <xdr:row>42</xdr:row>
          <xdr:rowOff>9525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41</xdr:row>
          <xdr:rowOff>152400</xdr:rowOff>
        </xdr:from>
        <xdr:to>
          <xdr:col>34</xdr:col>
          <xdr:colOff>19050</xdr:colOff>
          <xdr:row>43</xdr:row>
          <xdr:rowOff>9525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0</xdr:colOff>
          <xdr:row>40</xdr:row>
          <xdr:rowOff>161925</xdr:rowOff>
        </xdr:from>
        <xdr:to>
          <xdr:col>35</xdr:col>
          <xdr:colOff>19050</xdr:colOff>
          <xdr:row>42</xdr:row>
          <xdr:rowOff>9525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0</xdr:colOff>
          <xdr:row>41</xdr:row>
          <xdr:rowOff>152400</xdr:rowOff>
        </xdr:from>
        <xdr:to>
          <xdr:col>35</xdr:col>
          <xdr:colOff>19050</xdr:colOff>
          <xdr:row>43</xdr:row>
          <xdr:rowOff>9525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0</xdr:colOff>
          <xdr:row>36</xdr:row>
          <xdr:rowOff>171450</xdr:rowOff>
        </xdr:from>
        <xdr:to>
          <xdr:col>45</xdr:col>
          <xdr:colOff>9525</xdr:colOff>
          <xdr:row>38</xdr:row>
          <xdr:rowOff>19050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0</xdr:colOff>
          <xdr:row>37</xdr:row>
          <xdr:rowOff>161925</xdr:rowOff>
        </xdr:from>
        <xdr:to>
          <xdr:col>45</xdr:col>
          <xdr:colOff>19050</xdr:colOff>
          <xdr:row>39</xdr:row>
          <xdr:rowOff>19050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36</xdr:row>
          <xdr:rowOff>171450</xdr:rowOff>
        </xdr:from>
        <xdr:to>
          <xdr:col>46</xdr:col>
          <xdr:colOff>9525</xdr:colOff>
          <xdr:row>38</xdr:row>
          <xdr:rowOff>19050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37</xdr:row>
          <xdr:rowOff>161925</xdr:rowOff>
        </xdr:from>
        <xdr:to>
          <xdr:col>46</xdr:col>
          <xdr:colOff>19050</xdr:colOff>
          <xdr:row>39</xdr:row>
          <xdr:rowOff>19050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0</xdr:colOff>
          <xdr:row>36</xdr:row>
          <xdr:rowOff>171450</xdr:rowOff>
        </xdr:from>
        <xdr:to>
          <xdr:col>47</xdr:col>
          <xdr:colOff>9525</xdr:colOff>
          <xdr:row>38</xdr:row>
          <xdr:rowOff>19050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0</xdr:colOff>
          <xdr:row>37</xdr:row>
          <xdr:rowOff>161925</xdr:rowOff>
        </xdr:from>
        <xdr:to>
          <xdr:col>47</xdr:col>
          <xdr:colOff>19050</xdr:colOff>
          <xdr:row>39</xdr:row>
          <xdr:rowOff>19050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0</xdr:colOff>
          <xdr:row>36</xdr:row>
          <xdr:rowOff>171450</xdr:rowOff>
        </xdr:from>
        <xdr:to>
          <xdr:col>48</xdr:col>
          <xdr:colOff>9525</xdr:colOff>
          <xdr:row>38</xdr:row>
          <xdr:rowOff>19050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0</xdr:colOff>
          <xdr:row>37</xdr:row>
          <xdr:rowOff>161925</xdr:rowOff>
        </xdr:from>
        <xdr:to>
          <xdr:col>48</xdr:col>
          <xdr:colOff>19050</xdr:colOff>
          <xdr:row>39</xdr:row>
          <xdr:rowOff>19050</xdr:rowOff>
        </xdr:to>
        <xdr:sp macro="" textlink="">
          <xdr:nvSpPr>
            <xdr:cNvPr id="1464" name="Check Box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219075</xdr:colOff>
          <xdr:row>40</xdr:row>
          <xdr:rowOff>161925</xdr:rowOff>
        </xdr:from>
        <xdr:to>
          <xdr:col>45</xdr:col>
          <xdr:colOff>9525</xdr:colOff>
          <xdr:row>42</xdr:row>
          <xdr:rowOff>9525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219075</xdr:colOff>
          <xdr:row>41</xdr:row>
          <xdr:rowOff>152400</xdr:rowOff>
        </xdr:from>
        <xdr:to>
          <xdr:col>45</xdr:col>
          <xdr:colOff>19050</xdr:colOff>
          <xdr:row>43</xdr:row>
          <xdr:rowOff>9525</xdr:rowOff>
        </xdr:to>
        <xdr:sp macro="" textlink="">
          <xdr:nvSpPr>
            <xdr:cNvPr id="1475" name="Check Box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40</xdr:row>
          <xdr:rowOff>161925</xdr:rowOff>
        </xdr:from>
        <xdr:to>
          <xdr:col>46</xdr:col>
          <xdr:colOff>9525</xdr:colOff>
          <xdr:row>42</xdr:row>
          <xdr:rowOff>9525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41</xdr:row>
          <xdr:rowOff>152400</xdr:rowOff>
        </xdr:from>
        <xdr:to>
          <xdr:col>46</xdr:col>
          <xdr:colOff>19050</xdr:colOff>
          <xdr:row>43</xdr:row>
          <xdr:rowOff>9525</xdr:rowOff>
        </xdr:to>
        <xdr:sp macro="" textlink="">
          <xdr:nvSpPr>
            <xdr:cNvPr id="1478" name="Check Box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0</xdr:colOff>
          <xdr:row>40</xdr:row>
          <xdr:rowOff>161925</xdr:rowOff>
        </xdr:from>
        <xdr:to>
          <xdr:col>47</xdr:col>
          <xdr:colOff>9525</xdr:colOff>
          <xdr:row>42</xdr:row>
          <xdr:rowOff>9525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0</xdr:colOff>
          <xdr:row>41</xdr:row>
          <xdr:rowOff>152400</xdr:rowOff>
        </xdr:from>
        <xdr:to>
          <xdr:col>47</xdr:col>
          <xdr:colOff>19050</xdr:colOff>
          <xdr:row>43</xdr:row>
          <xdr:rowOff>9525</xdr:rowOff>
        </xdr:to>
        <xdr:sp macro="" textlink="">
          <xdr:nvSpPr>
            <xdr:cNvPr id="1481" name="Check Box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0</xdr:colOff>
          <xdr:row>40</xdr:row>
          <xdr:rowOff>161925</xdr:rowOff>
        </xdr:from>
        <xdr:to>
          <xdr:col>48</xdr:col>
          <xdr:colOff>9525</xdr:colOff>
          <xdr:row>42</xdr:row>
          <xdr:rowOff>9525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0</xdr:colOff>
          <xdr:row>41</xdr:row>
          <xdr:rowOff>152400</xdr:rowOff>
        </xdr:from>
        <xdr:to>
          <xdr:col>48</xdr:col>
          <xdr:colOff>19050</xdr:colOff>
          <xdr:row>43</xdr:row>
          <xdr:rowOff>9525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9525</xdr:colOff>
          <xdr:row>36</xdr:row>
          <xdr:rowOff>171450</xdr:rowOff>
        </xdr:from>
        <xdr:to>
          <xdr:col>58</xdr:col>
          <xdr:colOff>19050</xdr:colOff>
          <xdr:row>38</xdr:row>
          <xdr:rowOff>19050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9525</xdr:colOff>
          <xdr:row>37</xdr:row>
          <xdr:rowOff>161925</xdr:rowOff>
        </xdr:from>
        <xdr:to>
          <xdr:col>58</xdr:col>
          <xdr:colOff>28575</xdr:colOff>
          <xdr:row>39</xdr:row>
          <xdr:rowOff>19050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9525</xdr:colOff>
          <xdr:row>36</xdr:row>
          <xdr:rowOff>171450</xdr:rowOff>
        </xdr:from>
        <xdr:to>
          <xdr:col>59</xdr:col>
          <xdr:colOff>19050</xdr:colOff>
          <xdr:row>38</xdr:row>
          <xdr:rowOff>19050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9525</xdr:colOff>
          <xdr:row>37</xdr:row>
          <xdr:rowOff>161925</xdr:rowOff>
        </xdr:from>
        <xdr:to>
          <xdr:col>59</xdr:col>
          <xdr:colOff>28575</xdr:colOff>
          <xdr:row>39</xdr:row>
          <xdr:rowOff>19050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9525</xdr:colOff>
          <xdr:row>36</xdr:row>
          <xdr:rowOff>171450</xdr:rowOff>
        </xdr:from>
        <xdr:to>
          <xdr:col>60</xdr:col>
          <xdr:colOff>19050</xdr:colOff>
          <xdr:row>38</xdr:row>
          <xdr:rowOff>19050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9525</xdr:colOff>
          <xdr:row>37</xdr:row>
          <xdr:rowOff>161925</xdr:rowOff>
        </xdr:from>
        <xdr:to>
          <xdr:col>60</xdr:col>
          <xdr:colOff>28575</xdr:colOff>
          <xdr:row>39</xdr:row>
          <xdr:rowOff>19050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60</xdr:col>
          <xdr:colOff>9525</xdr:colOff>
          <xdr:row>36</xdr:row>
          <xdr:rowOff>171450</xdr:rowOff>
        </xdr:from>
        <xdr:to>
          <xdr:col>61</xdr:col>
          <xdr:colOff>19050</xdr:colOff>
          <xdr:row>38</xdr:row>
          <xdr:rowOff>19050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60</xdr:col>
          <xdr:colOff>9525</xdr:colOff>
          <xdr:row>37</xdr:row>
          <xdr:rowOff>161925</xdr:rowOff>
        </xdr:from>
        <xdr:to>
          <xdr:col>61</xdr:col>
          <xdr:colOff>28575</xdr:colOff>
          <xdr:row>39</xdr:row>
          <xdr:rowOff>19050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40</xdr:row>
          <xdr:rowOff>171450</xdr:rowOff>
        </xdr:from>
        <xdr:to>
          <xdr:col>58</xdr:col>
          <xdr:colOff>9525</xdr:colOff>
          <xdr:row>42</xdr:row>
          <xdr:rowOff>19050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41</xdr:row>
          <xdr:rowOff>161925</xdr:rowOff>
        </xdr:from>
        <xdr:to>
          <xdr:col>58</xdr:col>
          <xdr:colOff>19050</xdr:colOff>
          <xdr:row>43</xdr:row>
          <xdr:rowOff>19050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0</xdr:colOff>
          <xdr:row>40</xdr:row>
          <xdr:rowOff>171450</xdr:rowOff>
        </xdr:from>
        <xdr:to>
          <xdr:col>59</xdr:col>
          <xdr:colOff>9525</xdr:colOff>
          <xdr:row>42</xdr:row>
          <xdr:rowOff>19050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0</xdr:colOff>
          <xdr:row>41</xdr:row>
          <xdr:rowOff>161925</xdr:rowOff>
        </xdr:from>
        <xdr:to>
          <xdr:col>59</xdr:col>
          <xdr:colOff>19050</xdr:colOff>
          <xdr:row>43</xdr:row>
          <xdr:rowOff>19050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0</xdr:colOff>
          <xdr:row>40</xdr:row>
          <xdr:rowOff>171450</xdr:rowOff>
        </xdr:from>
        <xdr:to>
          <xdr:col>60</xdr:col>
          <xdr:colOff>9525</xdr:colOff>
          <xdr:row>42</xdr:row>
          <xdr:rowOff>19050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0</xdr:colOff>
          <xdr:row>41</xdr:row>
          <xdr:rowOff>161925</xdr:rowOff>
        </xdr:from>
        <xdr:to>
          <xdr:col>60</xdr:col>
          <xdr:colOff>19050</xdr:colOff>
          <xdr:row>43</xdr:row>
          <xdr:rowOff>19050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60</xdr:col>
          <xdr:colOff>0</xdr:colOff>
          <xdr:row>40</xdr:row>
          <xdr:rowOff>171450</xdr:rowOff>
        </xdr:from>
        <xdr:to>
          <xdr:col>61</xdr:col>
          <xdr:colOff>9525</xdr:colOff>
          <xdr:row>42</xdr:row>
          <xdr:rowOff>19050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60</xdr:col>
          <xdr:colOff>0</xdr:colOff>
          <xdr:row>41</xdr:row>
          <xdr:rowOff>161925</xdr:rowOff>
        </xdr:from>
        <xdr:to>
          <xdr:col>61</xdr:col>
          <xdr:colOff>19050</xdr:colOff>
          <xdr:row>43</xdr:row>
          <xdr:rowOff>19050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28575</xdr:colOff>
          <xdr:row>67</xdr:row>
          <xdr:rowOff>0</xdr:rowOff>
        </xdr:from>
        <xdr:to>
          <xdr:col>30</xdr:col>
          <xdr:colOff>38100</xdr:colOff>
          <xdr:row>68</xdr:row>
          <xdr:rowOff>38100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28575</xdr:colOff>
          <xdr:row>68</xdr:row>
          <xdr:rowOff>0</xdr:rowOff>
        </xdr:from>
        <xdr:to>
          <xdr:col>30</xdr:col>
          <xdr:colOff>38100</xdr:colOff>
          <xdr:row>69</xdr:row>
          <xdr:rowOff>38100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38100</xdr:colOff>
          <xdr:row>65</xdr:row>
          <xdr:rowOff>0</xdr:rowOff>
        </xdr:from>
        <xdr:to>
          <xdr:col>31</xdr:col>
          <xdr:colOff>38100</xdr:colOff>
          <xdr:row>66</xdr:row>
          <xdr:rowOff>28575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38100</xdr:colOff>
          <xdr:row>65</xdr:row>
          <xdr:rowOff>171450</xdr:rowOff>
        </xdr:from>
        <xdr:to>
          <xdr:col>31</xdr:col>
          <xdr:colOff>38100</xdr:colOff>
          <xdr:row>67</xdr:row>
          <xdr:rowOff>28575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38100</xdr:colOff>
          <xdr:row>67</xdr:row>
          <xdr:rowOff>0</xdr:rowOff>
        </xdr:from>
        <xdr:to>
          <xdr:col>31</xdr:col>
          <xdr:colOff>38100</xdr:colOff>
          <xdr:row>68</xdr:row>
          <xdr:rowOff>38100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38100</xdr:colOff>
          <xdr:row>68</xdr:row>
          <xdr:rowOff>0</xdr:rowOff>
        </xdr:from>
        <xdr:to>
          <xdr:col>31</xdr:col>
          <xdr:colOff>38100</xdr:colOff>
          <xdr:row>69</xdr:row>
          <xdr:rowOff>38100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65</xdr:row>
          <xdr:rowOff>0</xdr:rowOff>
        </xdr:from>
        <xdr:to>
          <xdr:col>32</xdr:col>
          <xdr:colOff>38100</xdr:colOff>
          <xdr:row>66</xdr:row>
          <xdr:rowOff>28575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65</xdr:row>
          <xdr:rowOff>171450</xdr:rowOff>
        </xdr:from>
        <xdr:to>
          <xdr:col>32</xdr:col>
          <xdr:colOff>38100</xdr:colOff>
          <xdr:row>67</xdr:row>
          <xdr:rowOff>28575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67</xdr:row>
          <xdr:rowOff>0</xdr:rowOff>
        </xdr:from>
        <xdr:to>
          <xdr:col>32</xdr:col>
          <xdr:colOff>38100</xdr:colOff>
          <xdr:row>68</xdr:row>
          <xdr:rowOff>38100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68</xdr:row>
          <xdr:rowOff>0</xdr:rowOff>
        </xdr:from>
        <xdr:to>
          <xdr:col>32</xdr:col>
          <xdr:colOff>38100</xdr:colOff>
          <xdr:row>69</xdr:row>
          <xdr:rowOff>38100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38100</xdr:colOff>
          <xdr:row>65</xdr:row>
          <xdr:rowOff>0</xdr:rowOff>
        </xdr:from>
        <xdr:to>
          <xdr:col>33</xdr:col>
          <xdr:colOff>38100</xdr:colOff>
          <xdr:row>66</xdr:row>
          <xdr:rowOff>28575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38100</xdr:colOff>
          <xdr:row>65</xdr:row>
          <xdr:rowOff>171450</xdr:rowOff>
        </xdr:from>
        <xdr:to>
          <xdr:col>33</xdr:col>
          <xdr:colOff>38100</xdr:colOff>
          <xdr:row>67</xdr:row>
          <xdr:rowOff>28575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38100</xdr:colOff>
          <xdr:row>67</xdr:row>
          <xdr:rowOff>0</xdr:rowOff>
        </xdr:from>
        <xdr:to>
          <xdr:col>33</xdr:col>
          <xdr:colOff>38100</xdr:colOff>
          <xdr:row>68</xdr:row>
          <xdr:rowOff>38100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38100</xdr:colOff>
          <xdr:row>68</xdr:row>
          <xdr:rowOff>0</xdr:rowOff>
        </xdr:from>
        <xdr:to>
          <xdr:col>33</xdr:col>
          <xdr:colOff>38100</xdr:colOff>
          <xdr:row>69</xdr:row>
          <xdr:rowOff>38100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38100</xdr:colOff>
          <xdr:row>65</xdr:row>
          <xdr:rowOff>0</xdr:rowOff>
        </xdr:from>
        <xdr:to>
          <xdr:col>34</xdr:col>
          <xdr:colOff>38100</xdr:colOff>
          <xdr:row>66</xdr:row>
          <xdr:rowOff>28575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38100</xdr:colOff>
          <xdr:row>65</xdr:row>
          <xdr:rowOff>171450</xdr:rowOff>
        </xdr:from>
        <xdr:to>
          <xdr:col>34</xdr:col>
          <xdr:colOff>38100</xdr:colOff>
          <xdr:row>67</xdr:row>
          <xdr:rowOff>28575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38100</xdr:colOff>
          <xdr:row>67</xdr:row>
          <xdr:rowOff>0</xdr:rowOff>
        </xdr:from>
        <xdr:to>
          <xdr:col>34</xdr:col>
          <xdr:colOff>38100</xdr:colOff>
          <xdr:row>68</xdr:row>
          <xdr:rowOff>38100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38100</xdr:colOff>
          <xdr:row>68</xdr:row>
          <xdr:rowOff>0</xdr:rowOff>
        </xdr:from>
        <xdr:to>
          <xdr:col>34</xdr:col>
          <xdr:colOff>38100</xdr:colOff>
          <xdr:row>69</xdr:row>
          <xdr:rowOff>38100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38100</xdr:colOff>
          <xdr:row>65</xdr:row>
          <xdr:rowOff>0</xdr:rowOff>
        </xdr:from>
        <xdr:to>
          <xdr:col>35</xdr:col>
          <xdr:colOff>38100</xdr:colOff>
          <xdr:row>66</xdr:row>
          <xdr:rowOff>28575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38100</xdr:colOff>
          <xdr:row>65</xdr:row>
          <xdr:rowOff>171450</xdr:rowOff>
        </xdr:from>
        <xdr:to>
          <xdr:col>35</xdr:col>
          <xdr:colOff>38100</xdr:colOff>
          <xdr:row>67</xdr:row>
          <xdr:rowOff>28575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38100</xdr:colOff>
          <xdr:row>67</xdr:row>
          <xdr:rowOff>0</xdr:rowOff>
        </xdr:from>
        <xdr:to>
          <xdr:col>35</xdr:col>
          <xdr:colOff>38100</xdr:colOff>
          <xdr:row>68</xdr:row>
          <xdr:rowOff>38100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38100</xdr:colOff>
          <xdr:row>68</xdr:row>
          <xdr:rowOff>0</xdr:rowOff>
        </xdr:from>
        <xdr:to>
          <xdr:col>35</xdr:col>
          <xdr:colOff>38100</xdr:colOff>
          <xdr:row>69</xdr:row>
          <xdr:rowOff>38100</xdr:rowOff>
        </xdr:to>
        <xdr:sp macro="" textlink="">
          <xdr:nvSpPr>
            <xdr:cNvPr id="1535" name="Check Box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38100</xdr:colOff>
          <xdr:row>65</xdr:row>
          <xdr:rowOff>0</xdr:rowOff>
        </xdr:from>
        <xdr:to>
          <xdr:col>36</xdr:col>
          <xdr:colOff>38100</xdr:colOff>
          <xdr:row>66</xdr:row>
          <xdr:rowOff>28575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38100</xdr:colOff>
          <xdr:row>65</xdr:row>
          <xdr:rowOff>171450</xdr:rowOff>
        </xdr:from>
        <xdr:to>
          <xdr:col>36</xdr:col>
          <xdr:colOff>38100</xdr:colOff>
          <xdr:row>67</xdr:row>
          <xdr:rowOff>28575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38100</xdr:colOff>
          <xdr:row>67</xdr:row>
          <xdr:rowOff>0</xdr:rowOff>
        </xdr:from>
        <xdr:to>
          <xdr:col>36</xdr:col>
          <xdr:colOff>38100</xdr:colOff>
          <xdr:row>68</xdr:row>
          <xdr:rowOff>38100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38100</xdr:colOff>
          <xdr:row>68</xdr:row>
          <xdr:rowOff>0</xdr:rowOff>
        </xdr:from>
        <xdr:to>
          <xdr:col>36</xdr:col>
          <xdr:colOff>38100</xdr:colOff>
          <xdr:row>69</xdr:row>
          <xdr:rowOff>38100</xdr:rowOff>
        </xdr:to>
        <xdr:sp macro="" textlink="">
          <xdr:nvSpPr>
            <xdr:cNvPr id="1539" name="Check Box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38100</xdr:colOff>
          <xdr:row>65</xdr:row>
          <xdr:rowOff>0</xdr:rowOff>
        </xdr:from>
        <xdr:to>
          <xdr:col>37</xdr:col>
          <xdr:colOff>38100</xdr:colOff>
          <xdr:row>66</xdr:row>
          <xdr:rowOff>28575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38100</xdr:colOff>
          <xdr:row>65</xdr:row>
          <xdr:rowOff>171450</xdr:rowOff>
        </xdr:from>
        <xdr:to>
          <xdr:col>37</xdr:col>
          <xdr:colOff>38100</xdr:colOff>
          <xdr:row>67</xdr:row>
          <xdr:rowOff>28575</xdr:rowOff>
        </xdr:to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38100</xdr:colOff>
          <xdr:row>67</xdr:row>
          <xdr:rowOff>0</xdr:rowOff>
        </xdr:from>
        <xdr:to>
          <xdr:col>37</xdr:col>
          <xdr:colOff>38100</xdr:colOff>
          <xdr:row>68</xdr:row>
          <xdr:rowOff>38100</xdr:rowOff>
        </xdr:to>
        <xdr:sp macro="" textlink="">
          <xdr:nvSpPr>
            <xdr:cNvPr id="1542" name="Check Box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38100</xdr:colOff>
          <xdr:row>68</xdr:row>
          <xdr:rowOff>0</xdr:rowOff>
        </xdr:from>
        <xdr:to>
          <xdr:col>37</xdr:col>
          <xdr:colOff>38100</xdr:colOff>
          <xdr:row>69</xdr:row>
          <xdr:rowOff>38100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297180</xdr:colOff>
      <xdr:row>32</xdr:row>
      <xdr:rowOff>114299</xdr:rowOff>
    </xdr:from>
    <xdr:to>
      <xdr:col>0</xdr:col>
      <xdr:colOff>1744980</xdr:colOff>
      <xdr:row>40</xdr:row>
      <xdr:rowOff>63330</xdr:rowOff>
    </xdr:to>
    <xdr:pic>
      <xdr:nvPicPr>
        <xdr:cNvPr id="338" name="Picture 257" descr="https://upload.wikimedia.org/wikipedia/commons/thumb/0/00/Huawei.svg/1200px-Huawei.svg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7180" y="6316979"/>
          <a:ext cx="1447800" cy="1412071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46</xdr:row>
          <xdr:rowOff>171450</xdr:rowOff>
        </xdr:from>
        <xdr:to>
          <xdr:col>11</xdr:col>
          <xdr:colOff>28575</xdr:colOff>
          <xdr:row>48</xdr:row>
          <xdr:rowOff>19050</xdr:rowOff>
        </xdr:to>
        <xdr:sp macro="" textlink="">
          <xdr:nvSpPr>
            <xdr:cNvPr id="1544" name="Check Box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47</xdr:row>
          <xdr:rowOff>171450</xdr:rowOff>
        </xdr:from>
        <xdr:to>
          <xdr:col>11</xdr:col>
          <xdr:colOff>28575</xdr:colOff>
          <xdr:row>49</xdr:row>
          <xdr:rowOff>19050</xdr:rowOff>
        </xdr:to>
        <xdr:sp macro="" textlink="">
          <xdr:nvSpPr>
            <xdr:cNvPr id="1545" name="Check Box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46</xdr:row>
          <xdr:rowOff>171450</xdr:rowOff>
        </xdr:from>
        <xdr:to>
          <xdr:col>12</xdr:col>
          <xdr:colOff>28575</xdr:colOff>
          <xdr:row>48</xdr:row>
          <xdr:rowOff>19050</xdr:rowOff>
        </xdr:to>
        <xdr:sp macro="" textlink="">
          <xdr:nvSpPr>
            <xdr:cNvPr id="1546" name="Check Box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47</xdr:row>
          <xdr:rowOff>161925</xdr:rowOff>
        </xdr:from>
        <xdr:to>
          <xdr:col>12</xdr:col>
          <xdr:colOff>28575</xdr:colOff>
          <xdr:row>49</xdr:row>
          <xdr:rowOff>19050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46</xdr:row>
          <xdr:rowOff>171450</xdr:rowOff>
        </xdr:from>
        <xdr:to>
          <xdr:col>13</xdr:col>
          <xdr:colOff>38100</xdr:colOff>
          <xdr:row>48</xdr:row>
          <xdr:rowOff>19050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47</xdr:row>
          <xdr:rowOff>161925</xdr:rowOff>
        </xdr:from>
        <xdr:to>
          <xdr:col>13</xdr:col>
          <xdr:colOff>38100</xdr:colOff>
          <xdr:row>49</xdr:row>
          <xdr:rowOff>19050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46</xdr:row>
          <xdr:rowOff>171450</xdr:rowOff>
        </xdr:from>
        <xdr:to>
          <xdr:col>14</xdr:col>
          <xdr:colOff>19050</xdr:colOff>
          <xdr:row>48</xdr:row>
          <xdr:rowOff>19050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47</xdr:row>
          <xdr:rowOff>161925</xdr:rowOff>
        </xdr:from>
        <xdr:to>
          <xdr:col>14</xdr:col>
          <xdr:colOff>19050</xdr:colOff>
          <xdr:row>49</xdr:row>
          <xdr:rowOff>19050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46</xdr:row>
          <xdr:rowOff>171450</xdr:rowOff>
        </xdr:from>
        <xdr:to>
          <xdr:col>15</xdr:col>
          <xdr:colOff>28575</xdr:colOff>
          <xdr:row>48</xdr:row>
          <xdr:rowOff>19050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47</xdr:row>
          <xdr:rowOff>161925</xdr:rowOff>
        </xdr:from>
        <xdr:to>
          <xdr:col>15</xdr:col>
          <xdr:colOff>28575</xdr:colOff>
          <xdr:row>49</xdr:row>
          <xdr:rowOff>19050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46</xdr:row>
          <xdr:rowOff>171450</xdr:rowOff>
        </xdr:from>
        <xdr:to>
          <xdr:col>16</xdr:col>
          <xdr:colOff>28575</xdr:colOff>
          <xdr:row>48</xdr:row>
          <xdr:rowOff>19050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47</xdr:row>
          <xdr:rowOff>161925</xdr:rowOff>
        </xdr:from>
        <xdr:to>
          <xdr:col>16</xdr:col>
          <xdr:colOff>28575</xdr:colOff>
          <xdr:row>49</xdr:row>
          <xdr:rowOff>19050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46</xdr:row>
          <xdr:rowOff>171450</xdr:rowOff>
        </xdr:from>
        <xdr:to>
          <xdr:col>17</xdr:col>
          <xdr:colOff>47625</xdr:colOff>
          <xdr:row>48</xdr:row>
          <xdr:rowOff>19050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47</xdr:row>
          <xdr:rowOff>161925</xdr:rowOff>
        </xdr:from>
        <xdr:to>
          <xdr:col>17</xdr:col>
          <xdr:colOff>38100</xdr:colOff>
          <xdr:row>49</xdr:row>
          <xdr:rowOff>19050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46</xdr:row>
          <xdr:rowOff>171450</xdr:rowOff>
        </xdr:from>
        <xdr:to>
          <xdr:col>18</xdr:col>
          <xdr:colOff>19050</xdr:colOff>
          <xdr:row>48</xdr:row>
          <xdr:rowOff>19050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47</xdr:row>
          <xdr:rowOff>161925</xdr:rowOff>
        </xdr:from>
        <xdr:to>
          <xdr:col>18</xdr:col>
          <xdr:colOff>28575</xdr:colOff>
          <xdr:row>49</xdr:row>
          <xdr:rowOff>19050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50</xdr:row>
          <xdr:rowOff>171450</xdr:rowOff>
        </xdr:from>
        <xdr:to>
          <xdr:col>11</xdr:col>
          <xdr:colOff>38100</xdr:colOff>
          <xdr:row>52</xdr:row>
          <xdr:rowOff>19050</xdr:rowOff>
        </xdr:to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51</xdr:row>
          <xdr:rowOff>171450</xdr:rowOff>
        </xdr:from>
        <xdr:to>
          <xdr:col>11</xdr:col>
          <xdr:colOff>38100</xdr:colOff>
          <xdr:row>53</xdr:row>
          <xdr:rowOff>19050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50</xdr:row>
          <xdr:rowOff>171450</xdr:rowOff>
        </xdr:from>
        <xdr:to>
          <xdr:col>12</xdr:col>
          <xdr:colOff>38100</xdr:colOff>
          <xdr:row>52</xdr:row>
          <xdr:rowOff>19050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51</xdr:row>
          <xdr:rowOff>161925</xdr:rowOff>
        </xdr:from>
        <xdr:to>
          <xdr:col>12</xdr:col>
          <xdr:colOff>38100</xdr:colOff>
          <xdr:row>53</xdr:row>
          <xdr:rowOff>19050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50</xdr:row>
          <xdr:rowOff>171450</xdr:rowOff>
        </xdr:from>
        <xdr:to>
          <xdr:col>13</xdr:col>
          <xdr:colOff>47625</xdr:colOff>
          <xdr:row>52</xdr:row>
          <xdr:rowOff>19050</xdr:rowOff>
        </xdr:to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51</xdr:row>
          <xdr:rowOff>161925</xdr:rowOff>
        </xdr:from>
        <xdr:to>
          <xdr:col>13</xdr:col>
          <xdr:colOff>47625</xdr:colOff>
          <xdr:row>53</xdr:row>
          <xdr:rowOff>19050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50</xdr:row>
          <xdr:rowOff>171450</xdr:rowOff>
        </xdr:from>
        <xdr:to>
          <xdr:col>14</xdr:col>
          <xdr:colOff>38100</xdr:colOff>
          <xdr:row>52</xdr:row>
          <xdr:rowOff>19050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51</xdr:row>
          <xdr:rowOff>161925</xdr:rowOff>
        </xdr:from>
        <xdr:to>
          <xdr:col>14</xdr:col>
          <xdr:colOff>38100</xdr:colOff>
          <xdr:row>53</xdr:row>
          <xdr:rowOff>19050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50</xdr:row>
          <xdr:rowOff>171450</xdr:rowOff>
        </xdr:from>
        <xdr:to>
          <xdr:col>15</xdr:col>
          <xdr:colOff>38100</xdr:colOff>
          <xdr:row>52</xdr:row>
          <xdr:rowOff>19050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51</xdr:row>
          <xdr:rowOff>161925</xdr:rowOff>
        </xdr:from>
        <xdr:to>
          <xdr:col>15</xdr:col>
          <xdr:colOff>38100</xdr:colOff>
          <xdr:row>53</xdr:row>
          <xdr:rowOff>19050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50</xdr:row>
          <xdr:rowOff>171450</xdr:rowOff>
        </xdr:from>
        <xdr:to>
          <xdr:col>16</xdr:col>
          <xdr:colOff>38100</xdr:colOff>
          <xdr:row>52</xdr:row>
          <xdr:rowOff>19050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51</xdr:row>
          <xdr:rowOff>161925</xdr:rowOff>
        </xdr:from>
        <xdr:to>
          <xdr:col>16</xdr:col>
          <xdr:colOff>38100</xdr:colOff>
          <xdr:row>53</xdr:row>
          <xdr:rowOff>19050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50</xdr:row>
          <xdr:rowOff>171450</xdr:rowOff>
        </xdr:from>
        <xdr:to>
          <xdr:col>17</xdr:col>
          <xdr:colOff>38100</xdr:colOff>
          <xdr:row>52</xdr:row>
          <xdr:rowOff>19050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51</xdr:row>
          <xdr:rowOff>161925</xdr:rowOff>
        </xdr:from>
        <xdr:to>
          <xdr:col>17</xdr:col>
          <xdr:colOff>38100</xdr:colOff>
          <xdr:row>53</xdr:row>
          <xdr:rowOff>19050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50</xdr:row>
          <xdr:rowOff>171450</xdr:rowOff>
        </xdr:from>
        <xdr:to>
          <xdr:col>18</xdr:col>
          <xdr:colOff>28575</xdr:colOff>
          <xdr:row>52</xdr:row>
          <xdr:rowOff>19050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51</xdr:row>
          <xdr:rowOff>161925</xdr:rowOff>
        </xdr:from>
        <xdr:to>
          <xdr:col>18</xdr:col>
          <xdr:colOff>28575</xdr:colOff>
          <xdr:row>53</xdr:row>
          <xdr:rowOff>19050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</xdr:colOff>
          <xdr:row>46</xdr:row>
          <xdr:rowOff>171450</xdr:rowOff>
        </xdr:from>
        <xdr:to>
          <xdr:col>24</xdr:col>
          <xdr:colOff>38100</xdr:colOff>
          <xdr:row>48</xdr:row>
          <xdr:rowOff>19050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</xdr:colOff>
          <xdr:row>47</xdr:row>
          <xdr:rowOff>171450</xdr:rowOff>
        </xdr:from>
        <xdr:to>
          <xdr:col>24</xdr:col>
          <xdr:colOff>38100</xdr:colOff>
          <xdr:row>49</xdr:row>
          <xdr:rowOff>19050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28575</xdr:colOff>
          <xdr:row>46</xdr:row>
          <xdr:rowOff>171450</xdr:rowOff>
        </xdr:from>
        <xdr:to>
          <xdr:col>25</xdr:col>
          <xdr:colOff>38100</xdr:colOff>
          <xdr:row>48</xdr:row>
          <xdr:rowOff>19050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28575</xdr:colOff>
          <xdr:row>47</xdr:row>
          <xdr:rowOff>161925</xdr:rowOff>
        </xdr:from>
        <xdr:to>
          <xdr:col>25</xdr:col>
          <xdr:colOff>38100</xdr:colOff>
          <xdr:row>49</xdr:row>
          <xdr:rowOff>19050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46</xdr:row>
          <xdr:rowOff>171450</xdr:rowOff>
        </xdr:from>
        <xdr:to>
          <xdr:col>26</xdr:col>
          <xdr:colOff>47625</xdr:colOff>
          <xdr:row>48</xdr:row>
          <xdr:rowOff>19050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47</xdr:row>
          <xdr:rowOff>161925</xdr:rowOff>
        </xdr:from>
        <xdr:to>
          <xdr:col>26</xdr:col>
          <xdr:colOff>47625</xdr:colOff>
          <xdr:row>49</xdr:row>
          <xdr:rowOff>19050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46</xdr:row>
          <xdr:rowOff>171450</xdr:rowOff>
        </xdr:from>
        <xdr:to>
          <xdr:col>27</xdr:col>
          <xdr:colOff>38100</xdr:colOff>
          <xdr:row>48</xdr:row>
          <xdr:rowOff>19050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47</xdr:row>
          <xdr:rowOff>161925</xdr:rowOff>
        </xdr:from>
        <xdr:to>
          <xdr:col>27</xdr:col>
          <xdr:colOff>38100</xdr:colOff>
          <xdr:row>49</xdr:row>
          <xdr:rowOff>19050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46</xdr:row>
          <xdr:rowOff>171450</xdr:rowOff>
        </xdr:from>
        <xdr:to>
          <xdr:col>28</xdr:col>
          <xdr:colOff>38100</xdr:colOff>
          <xdr:row>48</xdr:row>
          <xdr:rowOff>19050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47</xdr:row>
          <xdr:rowOff>161925</xdr:rowOff>
        </xdr:from>
        <xdr:to>
          <xdr:col>28</xdr:col>
          <xdr:colOff>38100</xdr:colOff>
          <xdr:row>49</xdr:row>
          <xdr:rowOff>19050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46</xdr:row>
          <xdr:rowOff>171450</xdr:rowOff>
        </xdr:from>
        <xdr:to>
          <xdr:col>29</xdr:col>
          <xdr:colOff>38100</xdr:colOff>
          <xdr:row>48</xdr:row>
          <xdr:rowOff>19050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47</xdr:row>
          <xdr:rowOff>161925</xdr:rowOff>
        </xdr:from>
        <xdr:to>
          <xdr:col>29</xdr:col>
          <xdr:colOff>38100</xdr:colOff>
          <xdr:row>49</xdr:row>
          <xdr:rowOff>19050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46</xdr:row>
          <xdr:rowOff>171450</xdr:rowOff>
        </xdr:from>
        <xdr:to>
          <xdr:col>30</xdr:col>
          <xdr:colOff>38100</xdr:colOff>
          <xdr:row>48</xdr:row>
          <xdr:rowOff>19050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47</xdr:row>
          <xdr:rowOff>161925</xdr:rowOff>
        </xdr:from>
        <xdr:to>
          <xdr:col>30</xdr:col>
          <xdr:colOff>38100</xdr:colOff>
          <xdr:row>49</xdr:row>
          <xdr:rowOff>19050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9525</xdr:colOff>
          <xdr:row>46</xdr:row>
          <xdr:rowOff>171450</xdr:rowOff>
        </xdr:from>
        <xdr:to>
          <xdr:col>31</xdr:col>
          <xdr:colOff>19050</xdr:colOff>
          <xdr:row>48</xdr:row>
          <xdr:rowOff>19050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9525</xdr:colOff>
          <xdr:row>47</xdr:row>
          <xdr:rowOff>161925</xdr:rowOff>
        </xdr:from>
        <xdr:to>
          <xdr:col>31</xdr:col>
          <xdr:colOff>28575</xdr:colOff>
          <xdr:row>49</xdr:row>
          <xdr:rowOff>19050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</xdr:colOff>
          <xdr:row>50</xdr:row>
          <xdr:rowOff>171450</xdr:rowOff>
        </xdr:from>
        <xdr:to>
          <xdr:col>24</xdr:col>
          <xdr:colOff>38100</xdr:colOff>
          <xdr:row>52</xdr:row>
          <xdr:rowOff>19050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</xdr:colOff>
          <xdr:row>51</xdr:row>
          <xdr:rowOff>171450</xdr:rowOff>
        </xdr:from>
        <xdr:to>
          <xdr:col>24</xdr:col>
          <xdr:colOff>38100</xdr:colOff>
          <xdr:row>53</xdr:row>
          <xdr:rowOff>19050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50</xdr:row>
          <xdr:rowOff>171450</xdr:rowOff>
        </xdr:from>
        <xdr:to>
          <xdr:col>25</xdr:col>
          <xdr:colOff>28575</xdr:colOff>
          <xdr:row>52</xdr:row>
          <xdr:rowOff>19050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51</xdr:row>
          <xdr:rowOff>161925</xdr:rowOff>
        </xdr:from>
        <xdr:to>
          <xdr:col>25</xdr:col>
          <xdr:colOff>28575</xdr:colOff>
          <xdr:row>53</xdr:row>
          <xdr:rowOff>19050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50</xdr:row>
          <xdr:rowOff>171450</xdr:rowOff>
        </xdr:from>
        <xdr:to>
          <xdr:col>26</xdr:col>
          <xdr:colOff>47625</xdr:colOff>
          <xdr:row>52</xdr:row>
          <xdr:rowOff>19050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51</xdr:row>
          <xdr:rowOff>161925</xdr:rowOff>
        </xdr:from>
        <xdr:to>
          <xdr:col>26</xdr:col>
          <xdr:colOff>47625</xdr:colOff>
          <xdr:row>53</xdr:row>
          <xdr:rowOff>19050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50</xdr:row>
          <xdr:rowOff>171450</xdr:rowOff>
        </xdr:from>
        <xdr:to>
          <xdr:col>27</xdr:col>
          <xdr:colOff>38100</xdr:colOff>
          <xdr:row>52</xdr:row>
          <xdr:rowOff>19050</xdr:rowOff>
        </xdr:to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51</xdr:row>
          <xdr:rowOff>161925</xdr:rowOff>
        </xdr:from>
        <xdr:to>
          <xdr:col>27</xdr:col>
          <xdr:colOff>38100</xdr:colOff>
          <xdr:row>53</xdr:row>
          <xdr:rowOff>19050</xdr:rowOff>
        </xdr:to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50</xdr:row>
          <xdr:rowOff>171450</xdr:rowOff>
        </xdr:from>
        <xdr:to>
          <xdr:col>28</xdr:col>
          <xdr:colOff>38100</xdr:colOff>
          <xdr:row>52</xdr:row>
          <xdr:rowOff>19050</xdr:rowOff>
        </xdr:to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51</xdr:row>
          <xdr:rowOff>161925</xdr:rowOff>
        </xdr:from>
        <xdr:to>
          <xdr:col>28</xdr:col>
          <xdr:colOff>38100</xdr:colOff>
          <xdr:row>53</xdr:row>
          <xdr:rowOff>19050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50</xdr:row>
          <xdr:rowOff>171450</xdr:rowOff>
        </xdr:from>
        <xdr:to>
          <xdr:col>29</xdr:col>
          <xdr:colOff>38100</xdr:colOff>
          <xdr:row>52</xdr:row>
          <xdr:rowOff>19050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51</xdr:row>
          <xdr:rowOff>161925</xdr:rowOff>
        </xdr:from>
        <xdr:to>
          <xdr:col>29</xdr:col>
          <xdr:colOff>38100</xdr:colOff>
          <xdr:row>53</xdr:row>
          <xdr:rowOff>19050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50</xdr:row>
          <xdr:rowOff>171450</xdr:rowOff>
        </xdr:from>
        <xdr:to>
          <xdr:col>30</xdr:col>
          <xdr:colOff>38100</xdr:colOff>
          <xdr:row>52</xdr:row>
          <xdr:rowOff>19050</xdr:rowOff>
        </xdr:to>
        <xdr:sp macro="" textlink="">
          <xdr:nvSpPr>
            <xdr:cNvPr id="1604" name="Check Box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51</xdr:row>
          <xdr:rowOff>161925</xdr:rowOff>
        </xdr:from>
        <xdr:to>
          <xdr:col>30</xdr:col>
          <xdr:colOff>38100</xdr:colOff>
          <xdr:row>53</xdr:row>
          <xdr:rowOff>19050</xdr:rowOff>
        </xdr:to>
        <xdr:sp macro="" textlink="">
          <xdr:nvSpPr>
            <xdr:cNvPr id="1605" name="Check Box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50</xdr:row>
          <xdr:rowOff>171450</xdr:rowOff>
        </xdr:from>
        <xdr:to>
          <xdr:col>31</xdr:col>
          <xdr:colOff>38100</xdr:colOff>
          <xdr:row>52</xdr:row>
          <xdr:rowOff>19050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19050</xdr:colOff>
          <xdr:row>51</xdr:row>
          <xdr:rowOff>161925</xdr:rowOff>
        </xdr:from>
        <xdr:to>
          <xdr:col>31</xdr:col>
          <xdr:colOff>38100</xdr:colOff>
          <xdr:row>53</xdr:row>
          <xdr:rowOff>19050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9525</xdr:colOff>
          <xdr:row>46</xdr:row>
          <xdr:rowOff>171450</xdr:rowOff>
        </xdr:from>
        <xdr:to>
          <xdr:col>37</xdr:col>
          <xdr:colOff>28575</xdr:colOff>
          <xdr:row>48</xdr:row>
          <xdr:rowOff>19050</xdr:rowOff>
        </xdr:to>
        <xdr:sp macro="" textlink="">
          <xdr:nvSpPr>
            <xdr:cNvPr id="1608" name="Check Box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9525</xdr:colOff>
          <xdr:row>47</xdr:row>
          <xdr:rowOff>171450</xdr:rowOff>
        </xdr:from>
        <xdr:to>
          <xdr:col>37</xdr:col>
          <xdr:colOff>28575</xdr:colOff>
          <xdr:row>49</xdr:row>
          <xdr:rowOff>19050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46</xdr:row>
          <xdr:rowOff>171450</xdr:rowOff>
        </xdr:from>
        <xdr:to>
          <xdr:col>38</xdr:col>
          <xdr:colOff>28575</xdr:colOff>
          <xdr:row>48</xdr:row>
          <xdr:rowOff>19050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47</xdr:row>
          <xdr:rowOff>161925</xdr:rowOff>
        </xdr:from>
        <xdr:to>
          <xdr:col>38</xdr:col>
          <xdr:colOff>28575</xdr:colOff>
          <xdr:row>49</xdr:row>
          <xdr:rowOff>19050</xdr:rowOff>
        </xdr:to>
        <xdr:sp macro="" textlink="">
          <xdr:nvSpPr>
            <xdr:cNvPr id="1611" name="Check Box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</xdr:colOff>
          <xdr:row>46</xdr:row>
          <xdr:rowOff>171450</xdr:rowOff>
        </xdr:from>
        <xdr:to>
          <xdr:col>39</xdr:col>
          <xdr:colOff>28575</xdr:colOff>
          <xdr:row>48</xdr:row>
          <xdr:rowOff>19050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</xdr:colOff>
          <xdr:row>47</xdr:row>
          <xdr:rowOff>161925</xdr:rowOff>
        </xdr:from>
        <xdr:to>
          <xdr:col>39</xdr:col>
          <xdr:colOff>28575</xdr:colOff>
          <xdr:row>49</xdr:row>
          <xdr:rowOff>19050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19050</xdr:colOff>
          <xdr:row>46</xdr:row>
          <xdr:rowOff>171450</xdr:rowOff>
        </xdr:from>
        <xdr:to>
          <xdr:col>40</xdr:col>
          <xdr:colOff>28575</xdr:colOff>
          <xdr:row>48</xdr:row>
          <xdr:rowOff>19050</xdr:rowOff>
        </xdr:to>
        <xdr:sp macro="" textlink="">
          <xdr:nvSpPr>
            <xdr:cNvPr id="1614" name="Check Box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19050</xdr:colOff>
          <xdr:row>47</xdr:row>
          <xdr:rowOff>161925</xdr:rowOff>
        </xdr:from>
        <xdr:to>
          <xdr:col>40</xdr:col>
          <xdr:colOff>28575</xdr:colOff>
          <xdr:row>49</xdr:row>
          <xdr:rowOff>19050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46</xdr:row>
          <xdr:rowOff>171450</xdr:rowOff>
        </xdr:from>
        <xdr:to>
          <xdr:col>41</xdr:col>
          <xdr:colOff>28575</xdr:colOff>
          <xdr:row>48</xdr:row>
          <xdr:rowOff>19050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47</xdr:row>
          <xdr:rowOff>161925</xdr:rowOff>
        </xdr:from>
        <xdr:to>
          <xdr:col>41</xdr:col>
          <xdr:colOff>28575</xdr:colOff>
          <xdr:row>49</xdr:row>
          <xdr:rowOff>19050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46</xdr:row>
          <xdr:rowOff>171450</xdr:rowOff>
        </xdr:from>
        <xdr:to>
          <xdr:col>42</xdr:col>
          <xdr:colOff>28575</xdr:colOff>
          <xdr:row>48</xdr:row>
          <xdr:rowOff>19050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47</xdr:row>
          <xdr:rowOff>161925</xdr:rowOff>
        </xdr:from>
        <xdr:to>
          <xdr:col>42</xdr:col>
          <xdr:colOff>28575</xdr:colOff>
          <xdr:row>49</xdr:row>
          <xdr:rowOff>19050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46</xdr:row>
          <xdr:rowOff>171450</xdr:rowOff>
        </xdr:from>
        <xdr:to>
          <xdr:col>43</xdr:col>
          <xdr:colOff>28575</xdr:colOff>
          <xdr:row>48</xdr:row>
          <xdr:rowOff>19050</xdr:rowOff>
        </xdr:to>
        <xdr:sp macro="" textlink="">
          <xdr:nvSpPr>
            <xdr:cNvPr id="1620" name="Check Box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47</xdr:row>
          <xdr:rowOff>161925</xdr:rowOff>
        </xdr:from>
        <xdr:to>
          <xdr:col>43</xdr:col>
          <xdr:colOff>28575</xdr:colOff>
          <xdr:row>49</xdr:row>
          <xdr:rowOff>19050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19050</xdr:colOff>
          <xdr:row>46</xdr:row>
          <xdr:rowOff>171450</xdr:rowOff>
        </xdr:from>
        <xdr:to>
          <xdr:col>44</xdr:col>
          <xdr:colOff>28575</xdr:colOff>
          <xdr:row>48</xdr:row>
          <xdr:rowOff>19050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19050</xdr:colOff>
          <xdr:row>47</xdr:row>
          <xdr:rowOff>161925</xdr:rowOff>
        </xdr:from>
        <xdr:to>
          <xdr:col>44</xdr:col>
          <xdr:colOff>38100</xdr:colOff>
          <xdr:row>49</xdr:row>
          <xdr:rowOff>19050</xdr:rowOff>
        </xdr:to>
        <xdr:sp macro="" textlink="">
          <xdr:nvSpPr>
            <xdr:cNvPr id="1623" name="Check Box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46</xdr:row>
          <xdr:rowOff>171450</xdr:rowOff>
        </xdr:from>
        <xdr:to>
          <xdr:col>50</xdr:col>
          <xdr:colOff>38100</xdr:colOff>
          <xdr:row>48</xdr:row>
          <xdr:rowOff>19050</xdr:rowOff>
        </xdr:to>
        <xdr:sp macro="" textlink="">
          <xdr:nvSpPr>
            <xdr:cNvPr id="1624" name="Check Box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47</xdr:row>
          <xdr:rowOff>171450</xdr:rowOff>
        </xdr:from>
        <xdr:to>
          <xdr:col>50</xdr:col>
          <xdr:colOff>38100</xdr:colOff>
          <xdr:row>49</xdr:row>
          <xdr:rowOff>19050</xdr:rowOff>
        </xdr:to>
        <xdr:sp macro="" textlink="">
          <xdr:nvSpPr>
            <xdr:cNvPr id="1625" name="Check Box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28575</xdr:colOff>
          <xdr:row>46</xdr:row>
          <xdr:rowOff>171450</xdr:rowOff>
        </xdr:from>
        <xdr:to>
          <xdr:col>51</xdr:col>
          <xdr:colOff>38100</xdr:colOff>
          <xdr:row>48</xdr:row>
          <xdr:rowOff>19050</xdr:rowOff>
        </xdr:to>
        <xdr:sp macro="" textlink="">
          <xdr:nvSpPr>
            <xdr:cNvPr id="1626" name="Check Box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28575</xdr:colOff>
          <xdr:row>47</xdr:row>
          <xdr:rowOff>161925</xdr:rowOff>
        </xdr:from>
        <xdr:to>
          <xdr:col>51</xdr:col>
          <xdr:colOff>38100</xdr:colOff>
          <xdr:row>49</xdr:row>
          <xdr:rowOff>19050</xdr:rowOff>
        </xdr:to>
        <xdr:sp macro="" textlink="">
          <xdr:nvSpPr>
            <xdr:cNvPr id="1627" name="Check Box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28575</xdr:colOff>
          <xdr:row>46</xdr:row>
          <xdr:rowOff>171450</xdr:rowOff>
        </xdr:from>
        <xdr:to>
          <xdr:col>52</xdr:col>
          <xdr:colOff>47625</xdr:colOff>
          <xdr:row>48</xdr:row>
          <xdr:rowOff>19050</xdr:rowOff>
        </xdr:to>
        <xdr:sp macro="" textlink="">
          <xdr:nvSpPr>
            <xdr:cNvPr id="1628" name="Check Box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28575</xdr:colOff>
          <xdr:row>47</xdr:row>
          <xdr:rowOff>161925</xdr:rowOff>
        </xdr:from>
        <xdr:to>
          <xdr:col>52</xdr:col>
          <xdr:colOff>47625</xdr:colOff>
          <xdr:row>49</xdr:row>
          <xdr:rowOff>19050</xdr:rowOff>
        </xdr:to>
        <xdr:sp macro="" textlink="">
          <xdr:nvSpPr>
            <xdr:cNvPr id="1629" name="Check Box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28575</xdr:colOff>
          <xdr:row>46</xdr:row>
          <xdr:rowOff>171450</xdr:rowOff>
        </xdr:from>
        <xdr:to>
          <xdr:col>53</xdr:col>
          <xdr:colOff>38100</xdr:colOff>
          <xdr:row>48</xdr:row>
          <xdr:rowOff>19050</xdr:rowOff>
        </xdr:to>
        <xdr:sp macro="" textlink="">
          <xdr:nvSpPr>
            <xdr:cNvPr id="1630" name="Check Box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28575</xdr:colOff>
          <xdr:row>47</xdr:row>
          <xdr:rowOff>161925</xdr:rowOff>
        </xdr:from>
        <xdr:to>
          <xdr:col>53</xdr:col>
          <xdr:colOff>38100</xdr:colOff>
          <xdr:row>49</xdr:row>
          <xdr:rowOff>19050</xdr:rowOff>
        </xdr:to>
        <xdr:sp macro="" textlink="">
          <xdr:nvSpPr>
            <xdr:cNvPr id="1631" name="Check Box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46</xdr:row>
          <xdr:rowOff>171450</xdr:rowOff>
        </xdr:from>
        <xdr:to>
          <xdr:col>54</xdr:col>
          <xdr:colOff>38100</xdr:colOff>
          <xdr:row>48</xdr:row>
          <xdr:rowOff>19050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47</xdr:row>
          <xdr:rowOff>161925</xdr:rowOff>
        </xdr:from>
        <xdr:to>
          <xdr:col>54</xdr:col>
          <xdr:colOff>38100</xdr:colOff>
          <xdr:row>49</xdr:row>
          <xdr:rowOff>19050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19050</xdr:colOff>
          <xdr:row>46</xdr:row>
          <xdr:rowOff>171450</xdr:rowOff>
        </xdr:from>
        <xdr:to>
          <xdr:col>55</xdr:col>
          <xdr:colOff>38100</xdr:colOff>
          <xdr:row>48</xdr:row>
          <xdr:rowOff>19050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19050</xdr:colOff>
          <xdr:row>47</xdr:row>
          <xdr:rowOff>161925</xdr:rowOff>
        </xdr:from>
        <xdr:to>
          <xdr:col>55</xdr:col>
          <xdr:colOff>38100</xdr:colOff>
          <xdr:row>49</xdr:row>
          <xdr:rowOff>19050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19050</xdr:colOff>
          <xdr:row>46</xdr:row>
          <xdr:rowOff>171450</xdr:rowOff>
        </xdr:from>
        <xdr:to>
          <xdr:col>56</xdr:col>
          <xdr:colOff>38100</xdr:colOff>
          <xdr:row>48</xdr:row>
          <xdr:rowOff>19050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19050</xdr:colOff>
          <xdr:row>47</xdr:row>
          <xdr:rowOff>161925</xdr:rowOff>
        </xdr:from>
        <xdr:to>
          <xdr:col>56</xdr:col>
          <xdr:colOff>38100</xdr:colOff>
          <xdr:row>49</xdr:row>
          <xdr:rowOff>19050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0</xdr:colOff>
          <xdr:row>46</xdr:row>
          <xdr:rowOff>171450</xdr:rowOff>
        </xdr:from>
        <xdr:to>
          <xdr:col>57</xdr:col>
          <xdr:colOff>9525</xdr:colOff>
          <xdr:row>48</xdr:row>
          <xdr:rowOff>19050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0</xdr:colOff>
          <xdr:row>47</xdr:row>
          <xdr:rowOff>161925</xdr:rowOff>
        </xdr:from>
        <xdr:to>
          <xdr:col>57</xdr:col>
          <xdr:colOff>19050</xdr:colOff>
          <xdr:row>49</xdr:row>
          <xdr:rowOff>19050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9525</xdr:colOff>
          <xdr:row>50</xdr:row>
          <xdr:rowOff>171450</xdr:rowOff>
        </xdr:from>
        <xdr:to>
          <xdr:col>37</xdr:col>
          <xdr:colOff>28575</xdr:colOff>
          <xdr:row>52</xdr:row>
          <xdr:rowOff>19050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9525</xdr:colOff>
          <xdr:row>51</xdr:row>
          <xdr:rowOff>171450</xdr:rowOff>
        </xdr:from>
        <xdr:to>
          <xdr:col>37</xdr:col>
          <xdr:colOff>28575</xdr:colOff>
          <xdr:row>53</xdr:row>
          <xdr:rowOff>19050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50</xdr:row>
          <xdr:rowOff>171450</xdr:rowOff>
        </xdr:from>
        <xdr:to>
          <xdr:col>38</xdr:col>
          <xdr:colOff>28575</xdr:colOff>
          <xdr:row>52</xdr:row>
          <xdr:rowOff>19050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51</xdr:row>
          <xdr:rowOff>161925</xdr:rowOff>
        </xdr:from>
        <xdr:to>
          <xdr:col>38</xdr:col>
          <xdr:colOff>28575</xdr:colOff>
          <xdr:row>53</xdr:row>
          <xdr:rowOff>19050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</xdr:colOff>
          <xdr:row>50</xdr:row>
          <xdr:rowOff>171450</xdr:rowOff>
        </xdr:from>
        <xdr:to>
          <xdr:col>39</xdr:col>
          <xdr:colOff>28575</xdr:colOff>
          <xdr:row>52</xdr:row>
          <xdr:rowOff>19050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</xdr:colOff>
          <xdr:row>51</xdr:row>
          <xdr:rowOff>161925</xdr:rowOff>
        </xdr:from>
        <xdr:to>
          <xdr:col>39</xdr:col>
          <xdr:colOff>28575</xdr:colOff>
          <xdr:row>53</xdr:row>
          <xdr:rowOff>19050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19050</xdr:colOff>
          <xdr:row>50</xdr:row>
          <xdr:rowOff>171450</xdr:rowOff>
        </xdr:from>
        <xdr:to>
          <xdr:col>40</xdr:col>
          <xdr:colOff>28575</xdr:colOff>
          <xdr:row>52</xdr:row>
          <xdr:rowOff>19050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19050</xdr:colOff>
          <xdr:row>51</xdr:row>
          <xdr:rowOff>161925</xdr:rowOff>
        </xdr:from>
        <xdr:to>
          <xdr:col>40</xdr:col>
          <xdr:colOff>28575</xdr:colOff>
          <xdr:row>53</xdr:row>
          <xdr:rowOff>19050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50</xdr:row>
          <xdr:rowOff>171450</xdr:rowOff>
        </xdr:from>
        <xdr:to>
          <xdr:col>41</xdr:col>
          <xdr:colOff>28575</xdr:colOff>
          <xdr:row>52</xdr:row>
          <xdr:rowOff>19050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51</xdr:row>
          <xdr:rowOff>161925</xdr:rowOff>
        </xdr:from>
        <xdr:to>
          <xdr:col>41</xdr:col>
          <xdr:colOff>28575</xdr:colOff>
          <xdr:row>53</xdr:row>
          <xdr:rowOff>19050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50</xdr:row>
          <xdr:rowOff>171450</xdr:rowOff>
        </xdr:from>
        <xdr:to>
          <xdr:col>42</xdr:col>
          <xdr:colOff>28575</xdr:colOff>
          <xdr:row>52</xdr:row>
          <xdr:rowOff>19050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51</xdr:row>
          <xdr:rowOff>161925</xdr:rowOff>
        </xdr:from>
        <xdr:to>
          <xdr:col>42</xdr:col>
          <xdr:colOff>28575</xdr:colOff>
          <xdr:row>53</xdr:row>
          <xdr:rowOff>19050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50</xdr:row>
          <xdr:rowOff>171450</xdr:rowOff>
        </xdr:from>
        <xdr:to>
          <xdr:col>43</xdr:col>
          <xdr:colOff>28575</xdr:colOff>
          <xdr:row>52</xdr:row>
          <xdr:rowOff>19050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51</xdr:row>
          <xdr:rowOff>161925</xdr:rowOff>
        </xdr:from>
        <xdr:to>
          <xdr:col>43</xdr:col>
          <xdr:colOff>28575</xdr:colOff>
          <xdr:row>53</xdr:row>
          <xdr:rowOff>19050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0</xdr:colOff>
          <xdr:row>50</xdr:row>
          <xdr:rowOff>171450</xdr:rowOff>
        </xdr:from>
        <xdr:to>
          <xdr:col>44</xdr:col>
          <xdr:colOff>9525</xdr:colOff>
          <xdr:row>52</xdr:row>
          <xdr:rowOff>19050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0</xdr:colOff>
          <xdr:row>51</xdr:row>
          <xdr:rowOff>161925</xdr:rowOff>
        </xdr:from>
        <xdr:to>
          <xdr:col>44</xdr:col>
          <xdr:colOff>19050</xdr:colOff>
          <xdr:row>53</xdr:row>
          <xdr:rowOff>19050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50</xdr:row>
          <xdr:rowOff>171450</xdr:rowOff>
        </xdr:from>
        <xdr:to>
          <xdr:col>50</xdr:col>
          <xdr:colOff>38100</xdr:colOff>
          <xdr:row>52</xdr:row>
          <xdr:rowOff>19050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51</xdr:row>
          <xdr:rowOff>171450</xdr:rowOff>
        </xdr:from>
        <xdr:to>
          <xdr:col>50</xdr:col>
          <xdr:colOff>38100</xdr:colOff>
          <xdr:row>53</xdr:row>
          <xdr:rowOff>19050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28575</xdr:colOff>
          <xdr:row>50</xdr:row>
          <xdr:rowOff>171450</xdr:rowOff>
        </xdr:from>
        <xdr:to>
          <xdr:col>51</xdr:col>
          <xdr:colOff>38100</xdr:colOff>
          <xdr:row>52</xdr:row>
          <xdr:rowOff>19050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28575</xdr:colOff>
          <xdr:row>51</xdr:row>
          <xdr:rowOff>161925</xdr:rowOff>
        </xdr:from>
        <xdr:to>
          <xdr:col>51</xdr:col>
          <xdr:colOff>38100</xdr:colOff>
          <xdr:row>53</xdr:row>
          <xdr:rowOff>19050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28575</xdr:colOff>
          <xdr:row>50</xdr:row>
          <xdr:rowOff>171450</xdr:rowOff>
        </xdr:from>
        <xdr:to>
          <xdr:col>52</xdr:col>
          <xdr:colOff>47625</xdr:colOff>
          <xdr:row>52</xdr:row>
          <xdr:rowOff>19050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28575</xdr:colOff>
          <xdr:row>51</xdr:row>
          <xdr:rowOff>161925</xdr:rowOff>
        </xdr:from>
        <xdr:to>
          <xdr:col>52</xdr:col>
          <xdr:colOff>47625</xdr:colOff>
          <xdr:row>53</xdr:row>
          <xdr:rowOff>19050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28575</xdr:colOff>
          <xdr:row>50</xdr:row>
          <xdr:rowOff>171450</xdr:rowOff>
        </xdr:from>
        <xdr:to>
          <xdr:col>53</xdr:col>
          <xdr:colOff>38100</xdr:colOff>
          <xdr:row>52</xdr:row>
          <xdr:rowOff>19050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28575</xdr:colOff>
          <xdr:row>51</xdr:row>
          <xdr:rowOff>161925</xdr:rowOff>
        </xdr:from>
        <xdr:to>
          <xdr:col>53</xdr:col>
          <xdr:colOff>38100</xdr:colOff>
          <xdr:row>53</xdr:row>
          <xdr:rowOff>19050</xdr:rowOff>
        </xdr:to>
        <xdr:sp macro="" textlink="">
          <xdr:nvSpPr>
            <xdr:cNvPr id="1663" name="Check Box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50</xdr:row>
          <xdr:rowOff>171450</xdr:rowOff>
        </xdr:from>
        <xdr:to>
          <xdr:col>54</xdr:col>
          <xdr:colOff>38100</xdr:colOff>
          <xdr:row>52</xdr:row>
          <xdr:rowOff>19050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51</xdr:row>
          <xdr:rowOff>161925</xdr:rowOff>
        </xdr:from>
        <xdr:to>
          <xdr:col>54</xdr:col>
          <xdr:colOff>38100</xdr:colOff>
          <xdr:row>53</xdr:row>
          <xdr:rowOff>19050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19050</xdr:colOff>
          <xdr:row>50</xdr:row>
          <xdr:rowOff>171450</xdr:rowOff>
        </xdr:from>
        <xdr:to>
          <xdr:col>55</xdr:col>
          <xdr:colOff>38100</xdr:colOff>
          <xdr:row>52</xdr:row>
          <xdr:rowOff>19050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19050</xdr:colOff>
          <xdr:row>51</xdr:row>
          <xdr:rowOff>161925</xdr:rowOff>
        </xdr:from>
        <xdr:to>
          <xdr:col>55</xdr:col>
          <xdr:colOff>38100</xdr:colOff>
          <xdr:row>53</xdr:row>
          <xdr:rowOff>19050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19050</xdr:colOff>
          <xdr:row>50</xdr:row>
          <xdr:rowOff>171450</xdr:rowOff>
        </xdr:from>
        <xdr:to>
          <xdr:col>56</xdr:col>
          <xdr:colOff>38100</xdr:colOff>
          <xdr:row>52</xdr:row>
          <xdr:rowOff>19050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19050</xdr:colOff>
          <xdr:row>51</xdr:row>
          <xdr:rowOff>161925</xdr:rowOff>
        </xdr:from>
        <xdr:to>
          <xdr:col>56</xdr:col>
          <xdr:colOff>38100</xdr:colOff>
          <xdr:row>53</xdr:row>
          <xdr:rowOff>19050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9525</xdr:colOff>
          <xdr:row>50</xdr:row>
          <xdr:rowOff>171450</xdr:rowOff>
        </xdr:from>
        <xdr:to>
          <xdr:col>57</xdr:col>
          <xdr:colOff>19050</xdr:colOff>
          <xdr:row>52</xdr:row>
          <xdr:rowOff>19050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9525</xdr:colOff>
          <xdr:row>51</xdr:row>
          <xdr:rowOff>161925</xdr:rowOff>
        </xdr:from>
        <xdr:to>
          <xdr:col>57</xdr:col>
          <xdr:colOff>28575</xdr:colOff>
          <xdr:row>53</xdr:row>
          <xdr:rowOff>19050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46</xdr:row>
          <xdr:rowOff>171450</xdr:rowOff>
        </xdr:from>
        <xdr:to>
          <xdr:col>19</xdr:col>
          <xdr:colOff>9525</xdr:colOff>
          <xdr:row>48</xdr:row>
          <xdr:rowOff>19050</xdr:rowOff>
        </xdr:to>
        <xdr:sp macro="" textlink="">
          <xdr:nvSpPr>
            <xdr:cNvPr id="1672" name="Check Box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219075</xdr:colOff>
          <xdr:row>47</xdr:row>
          <xdr:rowOff>171450</xdr:rowOff>
        </xdr:from>
        <xdr:to>
          <xdr:col>19</xdr:col>
          <xdr:colOff>9525</xdr:colOff>
          <xdr:row>49</xdr:row>
          <xdr:rowOff>19050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46</xdr:row>
          <xdr:rowOff>161925</xdr:rowOff>
        </xdr:from>
        <xdr:to>
          <xdr:col>20</xdr:col>
          <xdr:colOff>9525</xdr:colOff>
          <xdr:row>48</xdr:row>
          <xdr:rowOff>19050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47</xdr:row>
          <xdr:rowOff>161925</xdr:rowOff>
        </xdr:from>
        <xdr:to>
          <xdr:col>20</xdr:col>
          <xdr:colOff>9525</xdr:colOff>
          <xdr:row>49</xdr:row>
          <xdr:rowOff>19050</xdr:rowOff>
        </xdr:to>
        <xdr:sp macro="" textlink="">
          <xdr:nvSpPr>
            <xdr:cNvPr id="1675" name="Check Box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46</xdr:row>
          <xdr:rowOff>171450</xdr:rowOff>
        </xdr:from>
        <xdr:to>
          <xdr:col>21</xdr:col>
          <xdr:colOff>9525</xdr:colOff>
          <xdr:row>48</xdr:row>
          <xdr:rowOff>19050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47</xdr:row>
          <xdr:rowOff>171450</xdr:rowOff>
        </xdr:from>
        <xdr:to>
          <xdr:col>21</xdr:col>
          <xdr:colOff>9525</xdr:colOff>
          <xdr:row>49</xdr:row>
          <xdr:rowOff>19050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46</xdr:row>
          <xdr:rowOff>171450</xdr:rowOff>
        </xdr:from>
        <xdr:to>
          <xdr:col>22</xdr:col>
          <xdr:colOff>9525</xdr:colOff>
          <xdr:row>48</xdr:row>
          <xdr:rowOff>19050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47</xdr:row>
          <xdr:rowOff>171450</xdr:rowOff>
        </xdr:from>
        <xdr:to>
          <xdr:col>22</xdr:col>
          <xdr:colOff>9525</xdr:colOff>
          <xdr:row>49</xdr:row>
          <xdr:rowOff>19050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50</xdr:row>
          <xdr:rowOff>180975</xdr:rowOff>
        </xdr:from>
        <xdr:to>
          <xdr:col>19</xdr:col>
          <xdr:colOff>19050</xdr:colOff>
          <xdr:row>52</xdr:row>
          <xdr:rowOff>28575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51</xdr:row>
          <xdr:rowOff>171450</xdr:rowOff>
        </xdr:from>
        <xdr:to>
          <xdr:col>19</xdr:col>
          <xdr:colOff>19050</xdr:colOff>
          <xdr:row>53</xdr:row>
          <xdr:rowOff>28575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50</xdr:row>
          <xdr:rowOff>180975</xdr:rowOff>
        </xdr:from>
        <xdr:to>
          <xdr:col>20</xdr:col>
          <xdr:colOff>19050</xdr:colOff>
          <xdr:row>52</xdr:row>
          <xdr:rowOff>28575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51</xdr:row>
          <xdr:rowOff>171450</xdr:rowOff>
        </xdr:from>
        <xdr:to>
          <xdr:col>20</xdr:col>
          <xdr:colOff>19050</xdr:colOff>
          <xdr:row>53</xdr:row>
          <xdr:rowOff>28575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50</xdr:row>
          <xdr:rowOff>171450</xdr:rowOff>
        </xdr:from>
        <xdr:to>
          <xdr:col>21</xdr:col>
          <xdr:colOff>19050</xdr:colOff>
          <xdr:row>52</xdr:row>
          <xdr:rowOff>19050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51</xdr:row>
          <xdr:rowOff>161925</xdr:rowOff>
        </xdr:from>
        <xdr:to>
          <xdr:col>21</xdr:col>
          <xdr:colOff>19050</xdr:colOff>
          <xdr:row>53</xdr:row>
          <xdr:rowOff>19050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50</xdr:row>
          <xdr:rowOff>171450</xdr:rowOff>
        </xdr:from>
        <xdr:to>
          <xdr:col>22</xdr:col>
          <xdr:colOff>19050</xdr:colOff>
          <xdr:row>52</xdr:row>
          <xdr:rowOff>19050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51</xdr:row>
          <xdr:rowOff>161925</xdr:rowOff>
        </xdr:from>
        <xdr:to>
          <xdr:col>22</xdr:col>
          <xdr:colOff>19050</xdr:colOff>
          <xdr:row>53</xdr:row>
          <xdr:rowOff>19050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</xdr:colOff>
          <xdr:row>46</xdr:row>
          <xdr:rowOff>180975</xdr:rowOff>
        </xdr:from>
        <xdr:to>
          <xdr:col>32</xdr:col>
          <xdr:colOff>38100</xdr:colOff>
          <xdr:row>48</xdr:row>
          <xdr:rowOff>28575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</xdr:colOff>
          <xdr:row>47</xdr:row>
          <xdr:rowOff>171450</xdr:rowOff>
        </xdr:from>
        <xdr:to>
          <xdr:col>32</xdr:col>
          <xdr:colOff>57150</xdr:colOff>
          <xdr:row>49</xdr:row>
          <xdr:rowOff>28575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46</xdr:row>
          <xdr:rowOff>171450</xdr:rowOff>
        </xdr:from>
        <xdr:to>
          <xdr:col>33</xdr:col>
          <xdr:colOff>28575</xdr:colOff>
          <xdr:row>48</xdr:row>
          <xdr:rowOff>19050</xdr:rowOff>
        </xdr:to>
        <xdr:sp macro="" textlink="">
          <xdr:nvSpPr>
            <xdr:cNvPr id="1690" name="Check Box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47</xdr:row>
          <xdr:rowOff>161925</xdr:rowOff>
        </xdr:from>
        <xdr:to>
          <xdr:col>33</xdr:col>
          <xdr:colOff>38100</xdr:colOff>
          <xdr:row>49</xdr:row>
          <xdr:rowOff>19050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19050</xdr:colOff>
          <xdr:row>46</xdr:row>
          <xdr:rowOff>171450</xdr:rowOff>
        </xdr:from>
        <xdr:to>
          <xdr:col>34</xdr:col>
          <xdr:colOff>28575</xdr:colOff>
          <xdr:row>48</xdr:row>
          <xdr:rowOff>19050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19050</xdr:colOff>
          <xdr:row>47</xdr:row>
          <xdr:rowOff>161925</xdr:rowOff>
        </xdr:from>
        <xdr:to>
          <xdr:col>34</xdr:col>
          <xdr:colOff>38100</xdr:colOff>
          <xdr:row>49</xdr:row>
          <xdr:rowOff>19050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46</xdr:row>
          <xdr:rowOff>161925</xdr:rowOff>
        </xdr:from>
        <xdr:to>
          <xdr:col>35</xdr:col>
          <xdr:colOff>28575</xdr:colOff>
          <xdr:row>48</xdr:row>
          <xdr:rowOff>19050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47</xdr:row>
          <xdr:rowOff>152400</xdr:rowOff>
        </xdr:from>
        <xdr:to>
          <xdr:col>35</xdr:col>
          <xdr:colOff>47625</xdr:colOff>
          <xdr:row>49</xdr:row>
          <xdr:rowOff>19050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50</xdr:row>
          <xdr:rowOff>161925</xdr:rowOff>
        </xdr:from>
        <xdr:to>
          <xdr:col>32</xdr:col>
          <xdr:colOff>19050</xdr:colOff>
          <xdr:row>52</xdr:row>
          <xdr:rowOff>9525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51</xdr:row>
          <xdr:rowOff>152400</xdr:rowOff>
        </xdr:from>
        <xdr:to>
          <xdr:col>32</xdr:col>
          <xdr:colOff>19050</xdr:colOff>
          <xdr:row>53</xdr:row>
          <xdr:rowOff>9525</xdr:rowOff>
        </xdr:to>
        <xdr:sp macro="" textlink="">
          <xdr:nvSpPr>
            <xdr:cNvPr id="1697" name="Check Box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</xdr:colOff>
          <xdr:row>50</xdr:row>
          <xdr:rowOff>161925</xdr:rowOff>
        </xdr:from>
        <xdr:to>
          <xdr:col>33</xdr:col>
          <xdr:colOff>57150</xdr:colOff>
          <xdr:row>52</xdr:row>
          <xdr:rowOff>0</xdr:rowOff>
        </xdr:to>
        <xdr:sp macro="" textlink="">
          <xdr:nvSpPr>
            <xdr:cNvPr id="1698" name="Check Box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</xdr:colOff>
          <xdr:row>51</xdr:row>
          <xdr:rowOff>152400</xdr:rowOff>
        </xdr:from>
        <xdr:to>
          <xdr:col>33</xdr:col>
          <xdr:colOff>57150</xdr:colOff>
          <xdr:row>53</xdr:row>
          <xdr:rowOff>0</xdr:rowOff>
        </xdr:to>
        <xdr:sp macro="" textlink="">
          <xdr:nvSpPr>
            <xdr:cNvPr id="1699" name="Check Box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28575</xdr:colOff>
          <xdr:row>50</xdr:row>
          <xdr:rowOff>161925</xdr:rowOff>
        </xdr:from>
        <xdr:to>
          <xdr:col>34</xdr:col>
          <xdr:colOff>57150</xdr:colOff>
          <xdr:row>52</xdr:row>
          <xdr:rowOff>0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28575</xdr:colOff>
          <xdr:row>51</xdr:row>
          <xdr:rowOff>152400</xdr:rowOff>
        </xdr:from>
        <xdr:to>
          <xdr:col>34</xdr:col>
          <xdr:colOff>57150</xdr:colOff>
          <xdr:row>53</xdr:row>
          <xdr:rowOff>0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28575</xdr:colOff>
          <xdr:row>50</xdr:row>
          <xdr:rowOff>161925</xdr:rowOff>
        </xdr:from>
        <xdr:to>
          <xdr:col>35</xdr:col>
          <xdr:colOff>57150</xdr:colOff>
          <xdr:row>52</xdr:row>
          <xdr:rowOff>0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28575</xdr:colOff>
          <xdr:row>51</xdr:row>
          <xdr:rowOff>152400</xdr:rowOff>
        </xdr:from>
        <xdr:to>
          <xdr:col>35</xdr:col>
          <xdr:colOff>57150</xdr:colOff>
          <xdr:row>53</xdr:row>
          <xdr:rowOff>0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0</xdr:colOff>
          <xdr:row>46</xdr:row>
          <xdr:rowOff>171450</xdr:rowOff>
        </xdr:from>
        <xdr:to>
          <xdr:col>45</xdr:col>
          <xdr:colOff>9525</xdr:colOff>
          <xdr:row>48</xdr:row>
          <xdr:rowOff>19050</xdr:rowOff>
        </xdr:to>
        <xdr:sp macro="" textlink="">
          <xdr:nvSpPr>
            <xdr:cNvPr id="1704" name="Check Box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0</xdr:colOff>
          <xdr:row>47</xdr:row>
          <xdr:rowOff>161925</xdr:rowOff>
        </xdr:from>
        <xdr:to>
          <xdr:col>45</xdr:col>
          <xdr:colOff>19050</xdr:colOff>
          <xdr:row>49</xdr:row>
          <xdr:rowOff>19050</xdr:rowOff>
        </xdr:to>
        <xdr:sp macro="" textlink="">
          <xdr:nvSpPr>
            <xdr:cNvPr id="1705" name="Check Box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46</xdr:row>
          <xdr:rowOff>171450</xdr:rowOff>
        </xdr:from>
        <xdr:to>
          <xdr:col>46</xdr:col>
          <xdr:colOff>9525</xdr:colOff>
          <xdr:row>48</xdr:row>
          <xdr:rowOff>19050</xdr:rowOff>
        </xdr:to>
        <xdr:sp macro="" textlink="">
          <xdr:nvSpPr>
            <xdr:cNvPr id="1706" name="Check Box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47</xdr:row>
          <xdr:rowOff>161925</xdr:rowOff>
        </xdr:from>
        <xdr:to>
          <xdr:col>46</xdr:col>
          <xdr:colOff>19050</xdr:colOff>
          <xdr:row>49</xdr:row>
          <xdr:rowOff>19050</xdr:rowOff>
        </xdr:to>
        <xdr:sp macro="" textlink="">
          <xdr:nvSpPr>
            <xdr:cNvPr id="1707" name="Check Box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0</xdr:colOff>
          <xdr:row>46</xdr:row>
          <xdr:rowOff>171450</xdr:rowOff>
        </xdr:from>
        <xdr:to>
          <xdr:col>47</xdr:col>
          <xdr:colOff>9525</xdr:colOff>
          <xdr:row>48</xdr:row>
          <xdr:rowOff>19050</xdr:rowOff>
        </xdr:to>
        <xdr:sp macro="" textlink="">
          <xdr:nvSpPr>
            <xdr:cNvPr id="1708" name="Check Box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0</xdr:colOff>
          <xdr:row>47</xdr:row>
          <xdr:rowOff>161925</xdr:rowOff>
        </xdr:from>
        <xdr:to>
          <xdr:col>47</xdr:col>
          <xdr:colOff>19050</xdr:colOff>
          <xdr:row>49</xdr:row>
          <xdr:rowOff>19050</xdr:rowOff>
        </xdr:to>
        <xdr:sp macro="" textlink="">
          <xdr:nvSpPr>
            <xdr:cNvPr id="1709" name="Check Box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0</xdr:colOff>
          <xdr:row>46</xdr:row>
          <xdr:rowOff>171450</xdr:rowOff>
        </xdr:from>
        <xdr:to>
          <xdr:col>48</xdr:col>
          <xdr:colOff>9525</xdr:colOff>
          <xdr:row>48</xdr:row>
          <xdr:rowOff>19050</xdr:rowOff>
        </xdr:to>
        <xdr:sp macro="" textlink="">
          <xdr:nvSpPr>
            <xdr:cNvPr id="1710" name="Check Box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0</xdr:colOff>
          <xdr:row>47</xdr:row>
          <xdr:rowOff>161925</xdr:rowOff>
        </xdr:from>
        <xdr:to>
          <xdr:col>48</xdr:col>
          <xdr:colOff>19050</xdr:colOff>
          <xdr:row>49</xdr:row>
          <xdr:rowOff>19050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219075</xdr:colOff>
          <xdr:row>50</xdr:row>
          <xdr:rowOff>161925</xdr:rowOff>
        </xdr:from>
        <xdr:to>
          <xdr:col>45</xdr:col>
          <xdr:colOff>9525</xdr:colOff>
          <xdr:row>52</xdr:row>
          <xdr:rowOff>9525</xdr:rowOff>
        </xdr:to>
        <xdr:sp macro="" textlink="">
          <xdr:nvSpPr>
            <xdr:cNvPr id="1712" name="Check Box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219075</xdr:colOff>
          <xdr:row>51</xdr:row>
          <xdr:rowOff>152400</xdr:rowOff>
        </xdr:from>
        <xdr:to>
          <xdr:col>45</xdr:col>
          <xdr:colOff>19050</xdr:colOff>
          <xdr:row>53</xdr:row>
          <xdr:rowOff>9525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50</xdr:row>
          <xdr:rowOff>161925</xdr:rowOff>
        </xdr:from>
        <xdr:to>
          <xdr:col>46</xdr:col>
          <xdr:colOff>9525</xdr:colOff>
          <xdr:row>52</xdr:row>
          <xdr:rowOff>9525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51</xdr:row>
          <xdr:rowOff>152400</xdr:rowOff>
        </xdr:from>
        <xdr:to>
          <xdr:col>46</xdr:col>
          <xdr:colOff>19050</xdr:colOff>
          <xdr:row>53</xdr:row>
          <xdr:rowOff>9525</xdr:rowOff>
        </xdr:to>
        <xdr:sp macro="" textlink="">
          <xdr:nvSpPr>
            <xdr:cNvPr id="1715" name="Check Box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0</xdr:colOff>
          <xdr:row>50</xdr:row>
          <xdr:rowOff>161925</xdr:rowOff>
        </xdr:from>
        <xdr:to>
          <xdr:col>47</xdr:col>
          <xdr:colOff>9525</xdr:colOff>
          <xdr:row>52</xdr:row>
          <xdr:rowOff>9525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0</xdr:colOff>
          <xdr:row>51</xdr:row>
          <xdr:rowOff>152400</xdr:rowOff>
        </xdr:from>
        <xdr:to>
          <xdr:col>47</xdr:col>
          <xdr:colOff>19050</xdr:colOff>
          <xdr:row>53</xdr:row>
          <xdr:rowOff>9525</xdr:rowOff>
        </xdr:to>
        <xdr:sp macro="" textlink="">
          <xdr:nvSpPr>
            <xdr:cNvPr id="1717" name="Check Box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0</xdr:colOff>
          <xdr:row>50</xdr:row>
          <xdr:rowOff>161925</xdr:rowOff>
        </xdr:from>
        <xdr:to>
          <xdr:col>48</xdr:col>
          <xdr:colOff>9525</xdr:colOff>
          <xdr:row>52</xdr:row>
          <xdr:rowOff>9525</xdr:rowOff>
        </xdr:to>
        <xdr:sp macro="" textlink="">
          <xdr:nvSpPr>
            <xdr:cNvPr id="1718" name="Check Box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0</xdr:colOff>
          <xdr:row>51</xdr:row>
          <xdr:rowOff>152400</xdr:rowOff>
        </xdr:from>
        <xdr:to>
          <xdr:col>48</xdr:col>
          <xdr:colOff>19050</xdr:colOff>
          <xdr:row>53</xdr:row>
          <xdr:rowOff>9525</xdr:rowOff>
        </xdr:to>
        <xdr:sp macro="" textlink="">
          <xdr:nvSpPr>
            <xdr:cNvPr id="1719" name="Check Box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9525</xdr:colOff>
          <xdr:row>46</xdr:row>
          <xdr:rowOff>171450</xdr:rowOff>
        </xdr:from>
        <xdr:to>
          <xdr:col>58</xdr:col>
          <xdr:colOff>19050</xdr:colOff>
          <xdr:row>48</xdr:row>
          <xdr:rowOff>19050</xdr:rowOff>
        </xdr:to>
        <xdr:sp macro="" textlink="">
          <xdr:nvSpPr>
            <xdr:cNvPr id="1720" name="Check Box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9525</xdr:colOff>
          <xdr:row>47</xdr:row>
          <xdr:rowOff>161925</xdr:rowOff>
        </xdr:from>
        <xdr:to>
          <xdr:col>58</xdr:col>
          <xdr:colOff>28575</xdr:colOff>
          <xdr:row>49</xdr:row>
          <xdr:rowOff>19050</xdr:rowOff>
        </xdr:to>
        <xdr:sp macro="" textlink="">
          <xdr:nvSpPr>
            <xdr:cNvPr id="1721" name="Check Box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9525</xdr:colOff>
          <xdr:row>46</xdr:row>
          <xdr:rowOff>171450</xdr:rowOff>
        </xdr:from>
        <xdr:to>
          <xdr:col>59</xdr:col>
          <xdr:colOff>19050</xdr:colOff>
          <xdr:row>48</xdr:row>
          <xdr:rowOff>19050</xdr:rowOff>
        </xdr:to>
        <xdr:sp macro="" textlink="">
          <xdr:nvSpPr>
            <xdr:cNvPr id="1722" name="Check Box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9525</xdr:colOff>
          <xdr:row>47</xdr:row>
          <xdr:rowOff>161925</xdr:rowOff>
        </xdr:from>
        <xdr:to>
          <xdr:col>59</xdr:col>
          <xdr:colOff>28575</xdr:colOff>
          <xdr:row>49</xdr:row>
          <xdr:rowOff>19050</xdr:rowOff>
        </xdr:to>
        <xdr:sp macro="" textlink="">
          <xdr:nvSpPr>
            <xdr:cNvPr id="1723" name="Check Box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9525</xdr:colOff>
          <xdr:row>46</xdr:row>
          <xdr:rowOff>171450</xdr:rowOff>
        </xdr:from>
        <xdr:to>
          <xdr:col>60</xdr:col>
          <xdr:colOff>19050</xdr:colOff>
          <xdr:row>48</xdr:row>
          <xdr:rowOff>19050</xdr:rowOff>
        </xdr:to>
        <xdr:sp macro="" textlink="">
          <xdr:nvSpPr>
            <xdr:cNvPr id="1724" name="Check Box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9525</xdr:colOff>
          <xdr:row>47</xdr:row>
          <xdr:rowOff>161925</xdr:rowOff>
        </xdr:from>
        <xdr:to>
          <xdr:col>60</xdr:col>
          <xdr:colOff>28575</xdr:colOff>
          <xdr:row>49</xdr:row>
          <xdr:rowOff>19050</xdr:rowOff>
        </xdr:to>
        <xdr:sp macro="" textlink="">
          <xdr:nvSpPr>
            <xdr:cNvPr id="1725" name="Check Box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60</xdr:col>
          <xdr:colOff>9525</xdr:colOff>
          <xdr:row>46</xdr:row>
          <xdr:rowOff>171450</xdr:rowOff>
        </xdr:from>
        <xdr:to>
          <xdr:col>61</xdr:col>
          <xdr:colOff>19050</xdr:colOff>
          <xdr:row>48</xdr:row>
          <xdr:rowOff>19050</xdr:rowOff>
        </xdr:to>
        <xdr:sp macro="" textlink="">
          <xdr:nvSpPr>
            <xdr:cNvPr id="1726" name="Check Box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60</xdr:col>
          <xdr:colOff>9525</xdr:colOff>
          <xdr:row>47</xdr:row>
          <xdr:rowOff>161925</xdr:rowOff>
        </xdr:from>
        <xdr:to>
          <xdr:col>61</xdr:col>
          <xdr:colOff>28575</xdr:colOff>
          <xdr:row>49</xdr:row>
          <xdr:rowOff>19050</xdr:rowOff>
        </xdr:to>
        <xdr:sp macro="" textlink="">
          <xdr:nvSpPr>
            <xdr:cNvPr id="1727" name="Check Box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50</xdr:row>
          <xdr:rowOff>171450</xdr:rowOff>
        </xdr:from>
        <xdr:to>
          <xdr:col>58</xdr:col>
          <xdr:colOff>9525</xdr:colOff>
          <xdr:row>52</xdr:row>
          <xdr:rowOff>19050</xdr:rowOff>
        </xdr:to>
        <xdr:sp macro="" textlink="">
          <xdr:nvSpPr>
            <xdr:cNvPr id="1728" name="Check Box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51</xdr:row>
          <xdr:rowOff>161925</xdr:rowOff>
        </xdr:from>
        <xdr:to>
          <xdr:col>58</xdr:col>
          <xdr:colOff>19050</xdr:colOff>
          <xdr:row>53</xdr:row>
          <xdr:rowOff>19050</xdr:rowOff>
        </xdr:to>
        <xdr:sp macro="" textlink="">
          <xdr:nvSpPr>
            <xdr:cNvPr id="1729" name="Check Box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0</xdr:colOff>
          <xdr:row>50</xdr:row>
          <xdr:rowOff>171450</xdr:rowOff>
        </xdr:from>
        <xdr:to>
          <xdr:col>59</xdr:col>
          <xdr:colOff>9525</xdr:colOff>
          <xdr:row>52</xdr:row>
          <xdr:rowOff>19050</xdr:rowOff>
        </xdr:to>
        <xdr:sp macro="" textlink="">
          <xdr:nvSpPr>
            <xdr:cNvPr id="1730" name="Check Box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0</xdr:colOff>
          <xdr:row>51</xdr:row>
          <xdr:rowOff>161925</xdr:rowOff>
        </xdr:from>
        <xdr:to>
          <xdr:col>59</xdr:col>
          <xdr:colOff>19050</xdr:colOff>
          <xdr:row>53</xdr:row>
          <xdr:rowOff>19050</xdr:rowOff>
        </xdr:to>
        <xdr:sp macro="" textlink="">
          <xdr:nvSpPr>
            <xdr:cNvPr id="1731" name="Check Box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0</xdr:colOff>
          <xdr:row>50</xdr:row>
          <xdr:rowOff>171450</xdr:rowOff>
        </xdr:from>
        <xdr:to>
          <xdr:col>60</xdr:col>
          <xdr:colOff>9525</xdr:colOff>
          <xdr:row>52</xdr:row>
          <xdr:rowOff>19050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0</xdr:colOff>
          <xdr:row>51</xdr:row>
          <xdr:rowOff>161925</xdr:rowOff>
        </xdr:from>
        <xdr:to>
          <xdr:col>60</xdr:col>
          <xdr:colOff>19050</xdr:colOff>
          <xdr:row>53</xdr:row>
          <xdr:rowOff>19050</xdr:rowOff>
        </xdr:to>
        <xdr:sp macro="" textlink="">
          <xdr:nvSpPr>
            <xdr:cNvPr id="1733" name="Check Box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60</xdr:col>
          <xdr:colOff>0</xdr:colOff>
          <xdr:row>50</xdr:row>
          <xdr:rowOff>171450</xdr:rowOff>
        </xdr:from>
        <xdr:to>
          <xdr:col>61</xdr:col>
          <xdr:colOff>9525</xdr:colOff>
          <xdr:row>52</xdr:row>
          <xdr:rowOff>19050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60</xdr:col>
          <xdr:colOff>0</xdr:colOff>
          <xdr:row>51</xdr:row>
          <xdr:rowOff>161925</xdr:rowOff>
        </xdr:from>
        <xdr:to>
          <xdr:col>61</xdr:col>
          <xdr:colOff>19050</xdr:colOff>
          <xdr:row>53</xdr:row>
          <xdr:rowOff>19050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38100</xdr:colOff>
          <xdr:row>65</xdr:row>
          <xdr:rowOff>0</xdr:rowOff>
        </xdr:from>
        <xdr:to>
          <xdr:col>37</xdr:col>
          <xdr:colOff>38100</xdr:colOff>
          <xdr:row>66</xdr:row>
          <xdr:rowOff>28575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38100</xdr:colOff>
          <xdr:row>65</xdr:row>
          <xdr:rowOff>171450</xdr:rowOff>
        </xdr:from>
        <xdr:to>
          <xdr:col>37</xdr:col>
          <xdr:colOff>38100</xdr:colOff>
          <xdr:row>67</xdr:row>
          <xdr:rowOff>28575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38100</xdr:colOff>
          <xdr:row>67</xdr:row>
          <xdr:rowOff>0</xdr:rowOff>
        </xdr:from>
        <xdr:to>
          <xdr:col>37</xdr:col>
          <xdr:colOff>38100</xdr:colOff>
          <xdr:row>68</xdr:row>
          <xdr:rowOff>38100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38100</xdr:colOff>
          <xdr:row>68</xdr:row>
          <xdr:rowOff>0</xdr:rowOff>
        </xdr:from>
        <xdr:to>
          <xdr:col>37</xdr:col>
          <xdr:colOff>38100</xdr:colOff>
          <xdr:row>69</xdr:row>
          <xdr:rowOff>38100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38100</xdr:colOff>
          <xdr:row>65</xdr:row>
          <xdr:rowOff>0</xdr:rowOff>
        </xdr:from>
        <xdr:to>
          <xdr:col>38</xdr:col>
          <xdr:colOff>38100</xdr:colOff>
          <xdr:row>66</xdr:row>
          <xdr:rowOff>28575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38100</xdr:colOff>
          <xdr:row>65</xdr:row>
          <xdr:rowOff>171450</xdr:rowOff>
        </xdr:from>
        <xdr:to>
          <xdr:col>38</xdr:col>
          <xdr:colOff>38100</xdr:colOff>
          <xdr:row>67</xdr:row>
          <xdr:rowOff>28575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38100</xdr:colOff>
          <xdr:row>67</xdr:row>
          <xdr:rowOff>0</xdr:rowOff>
        </xdr:from>
        <xdr:to>
          <xdr:col>38</xdr:col>
          <xdr:colOff>38100</xdr:colOff>
          <xdr:row>68</xdr:row>
          <xdr:rowOff>38100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38100</xdr:colOff>
          <xdr:row>68</xdr:row>
          <xdr:rowOff>0</xdr:rowOff>
        </xdr:from>
        <xdr:to>
          <xdr:col>38</xdr:col>
          <xdr:colOff>38100</xdr:colOff>
          <xdr:row>69</xdr:row>
          <xdr:rowOff>38100</xdr:rowOff>
        </xdr:to>
        <xdr:sp macro="" textlink="">
          <xdr:nvSpPr>
            <xdr:cNvPr id="1743" name="Check Box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38100</xdr:colOff>
          <xdr:row>65</xdr:row>
          <xdr:rowOff>0</xdr:rowOff>
        </xdr:from>
        <xdr:to>
          <xdr:col>38</xdr:col>
          <xdr:colOff>38100</xdr:colOff>
          <xdr:row>66</xdr:row>
          <xdr:rowOff>28575</xdr:rowOff>
        </xdr:to>
        <xdr:sp macro="" textlink="">
          <xdr:nvSpPr>
            <xdr:cNvPr id="1744" name="Check Box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38100</xdr:colOff>
          <xdr:row>65</xdr:row>
          <xdr:rowOff>171450</xdr:rowOff>
        </xdr:from>
        <xdr:to>
          <xdr:col>38</xdr:col>
          <xdr:colOff>38100</xdr:colOff>
          <xdr:row>67</xdr:row>
          <xdr:rowOff>28575</xdr:rowOff>
        </xdr:to>
        <xdr:sp macro="" textlink="">
          <xdr:nvSpPr>
            <xdr:cNvPr id="1745" name="Check Box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38100</xdr:colOff>
          <xdr:row>67</xdr:row>
          <xdr:rowOff>0</xdr:rowOff>
        </xdr:from>
        <xdr:to>
          <xdr:col>38</xdr:col>
          <xdr:colOff>38100</xdr:colOff>
          <xdr:row>68</xdr:row>
          <xdr:rowOff>38100</xdr:rowOff>
        </xdr:to>
        <xdr:sp macro="" textlink="">
          <xdr:nvSpPr>
            <xdr:cNvPr id="1746" name="Check Box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38100</xdr:colOff>
          <xdr:row>68</xdr:row>
          <xdr:rowOff>0</xdr:rowOff>
        </xdr:from>
        <xdr:to>
          <xdr:col>38</xdr:col>
          <xdr:colOff>38100</xdr:colOff>
          <xdr:row>69</xdr:row>
          <xdr:rowOff>38100</xdr:rowOff>
        </xdr:to>
        <xdr:sp macro="" textlink="">
          <xdr:nvSpPr>
            <xdr:cNvPr id="1747" name="Check Box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65</xdr:row>
          <xdr:rowOff>0</xdr:rowOff>
        </xdr:from>
        <xdr:to>
          <xdr:col>39</xdr:col>
          <xdr:colOff>38100</xdr:colOff>
          <xdr:row>66</xdr:row>
          <xdr:rowOff>28575</xdr:rowOff>
        </xdr:to>
        <xdr:sp macro="" textlink="">
          <xdr:nvSpPr>
            <xdr:cNvPr id="1748" name="Check Box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65</xdr:row>
          <xdr:rowOff>171450</xdr:rowOff>
        </xdr:from>
        <xdr:to>
          <xdr:col>39</xdr:col>
          <xdr:colOff>38100</xdr:colOff>
          <xdr:row>67</xdr:row>
          <xdr:rowOff>28575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67</xdr:row>
          <xdr:rowOff>0</xdr:rowOff>
        </xdr:from>
        <xdr:to>
          <xdr:col>39</xdr:col>
          <xdr:colOff>38100</xdr:colOff>
          <xdr:row>68</xdr:row>
          <xdr:rowOff>38100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68</xdr:row>
          <xdr:rowOff>0</xdr:rowOff>
        </xdr:from>
        <xdr:to>
          <xdr:col>39</xdr:col>
          <xdr:colOff>38100</xdr:colOff>
          <xdr:row>69</xdr:row>
          <xdr:rowOff>38100</xdr:rowOff>
        </xdr:to>
        <xdr:sp macro="" textlink="">
          <xdr:nvSpPr>
            <xdr:cNvPr id="1751" name="Check Box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65</xdr:row>
          <xdr:rowOff>0</xdr:rowOff>
        </xdr:from>
        <xdr:to>
          <xdr:col>39</xdr:col>
          <xdr:colOff>38100</xdr:colOff>
          <xdr:row>66</xdr:row>
          <xdr:rowOff>28575</xdr:rowOff>
        </xdr:to>
        <xdr:sp macro="" textlink="">
          <xdr:nvSpPr>
            <xdr:cNvPr id="1752" name="Check Box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65</xdr:row>
          <xdr:rowOff>171450</xdr:rowOff>
        </xdr:from>
        <xdr:to>
          <xdr:col>39</xdr:col>
          <xdr:colOff>38100</xdr:colOff>
          <xdr:row>67</xdr:row>
          <xdr:rowOff>28575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67</xdr:row>
          <xdr:rowOff>0</xdr:rowOff>
        </xdr:from>
        <xdr:to>
          <xdr:col>39</xdr:col>
          <xdr:colOff>38100</xdr:colOff>
          <xdr:row>68</xdr:row>
          <xdr:rowOff>38100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68</xdr:row>
          <xdr:rowOff>0</xdr:rowOff>
        </xdr:from>
        <xdr:to>
          <xdr:col>39</xdr:col>
          <xdr:colOff>38100</xdr:colOff>
          <xdr:row>69</xdr:row>
          <xdr:rowOff>38100</xdr:rowOff>
        </xdr:to>
        <xdr:sp macro="" textlink="">
          <xdr:nvSpPr>
            <xdr:cNvPr id="1755" name="Check Box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65</xdr:row>
          <xdr:rowOff>0</xdr:rowOff>
        </xdr:from>
        <xdr:to>
          <xdr:col>39</xdr:col>
          <xdr:colOff>38100</xdr:colOff>
          <xdr:row>66</xdr:row>
          <xdr:rowOff>28575</xdr:rowOff>
        </xdr:to>
        <xdr:sp macro="" textlink="">
          <xdr:nvSpPr>
            <xdr:cNvPr id="1756" name="Check Box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65</xdr:row>
          <xdr:rowOff>171450</xdr:rowOff>
        </xdr:from>
        <xdr:to>
          <xdr:col>39</xdr:col>
          <xdr:colOff>38100</xdr:colOff>
          <xdr:row>67</xdr:row>
          <xdr:rowOff>28575</xdr:rowOff>
        </xdr:to>
        <xdr:sp macro="" textlink="">
          <xdr:nvSpPr>
            <xdr:cNvPr id="1757" name="Check Box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67</xdr:row>
          <xdr:rowOff>0</xdr:rowOff>
        </xdr:from>
        <xdr:to>
          <xdr:col>39</xdr:col>
          <xdr:colOff>38100</xdr:colOff>
          <xdr:row>68</xdr:row>
          <xdr:rowOff>38100</xdr:rowOff>
        </xdr:to>
        <xdr:sp macro="" textlink="">
          <xdr:nvSpPr>
            <xdr:cNvPr id="1758" name="Check Box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38100</xdr:colOff>
          <xdr:row>68</xdr:row>
          <xdr:rowOff>0</xdr:rowOff>
        </xdr:from>
        <xdr:to>
          <xdr:col>39</xdr:col>
          <xdr:colOff>38100</xdr:colOff>
          <xdr:row>69</xdr:row>
          <xdr:rowOff>38100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65</xdr:row>
          <xdr:rowOff>0</xdr:rowOff>
        </xdr:from>
        <xdr:to>
          <xdr:col>40</xdr:col>
          <xdr:colOff>38100</xdr:colOff>
          <xdr:row>66</xdr:row>
          <xdr:rowOff>28575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65</xdr:row>
          <xdr:rowOff>171450</xdr:rowOff>
        </xdr:from>
        <xdr:to>
          <xdr:col>40</xdr:col>
          <xdr:colOff>38100</xdr:colOff>
          <xdr:row>67</xdr:row>
          <xdr:rowOff>28575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67</xdr:row>
          <xdr:rowOff>0</xdr:rowOff>
        </xdr:from>
        <xdr:to>
          <xdr:col>40</xdr:col>
          <xdr:colOff>38100</xdr:colOff>
          <xdr:row>68</xdr:row>
          <xdr:rowOff>38100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68</xdr:row>
          <xdr:rowOff>0</xdr:rowOff>
        </xdr:from>
        <xdr:to>
          <xdr:col>40</xdr:col>
          <xdr:colOff>38100</xdr:colOff>
          <xdr:row>69</xdr:row>
          <xdr:rowOff>38100</xdr:rowOff>
        </xdr:to>
        <xdr:sp macro="" textlink="">
          <xdr:nvSpPr>
            <xdr:cNvPr id="1763" name="Check Box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65</xdr:row>
          <xdr:rowOff>0</xdr:rowOff>
        </xdr:from>
        <xdr:to>
          <xdr:col>40</xdr:col>
          <xdr:colOff>38100</xdr:colOff>
          <xdr:row>66</xdr:row>
          <xdr:rowOff>28575</xdr:rowOff>
        </xdr:to>
        <xdr:sp macro="" textlink="">
          <xdr:nvSpPr>
            <xdr:cNvPr id="1764" name="Check Box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65</xdr:row>
          <xdr:rowOff>171450</xdr:rowOff>
        </xdr:from>
        <xdr:to>
          <xdr:col>40</xdr:col>
          <xdr:colOff>38100</xdr:colOff>
          <xdr:row>67</xdr:row>
          <xdr:rowOff>28575</xdr:rowOff>
        </xdr:to>
        <xdr:sp macro="" textlink="">
          <xdr:nvSpPr>
            <xdr:cNvPr id="1765" name="Check Box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67</xdr:row>
          <xdr:rowOff>0</xdr:rowOff>
        </xdr:from>
        <xdr:to>
          <xdr:col>40</xdr:col>
          <xdr:colOff>38100</xdr:colOff>
          <xdr:row>68</xdr:row>
          <xdr:rowOff>38100</xdr:rowOff>
        </xdr:to>
        <xdr:sp macro="" textlink="">
          <xdr:nvSpPr>
            <xdr:cNvPr id="1766" name="Check Box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68</xdr:row>
          <xdr:rowOff>0</xdr:rowOff>
        </xdr:from>
        <xdr:to>
          <xdr:col>40</xdr:col>
          <xdr:colOff>38100</xdr:colOff>
          <xdr:row>69</xdr:row>
          <xdr:rowOff>38100</xdr:rowOff>
        </xdr:to>
        <xdr:sp macro="" textlink="">
          <xdr:nvSpPr>
            <xdr:cNvPr id="1767" name="Check Box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65</xdr:row>
          <xdr:rowOff>0</xdr:rowOff>
        </xdr:from>
        <xdr:to>
          <xdr:col>40</xdr:col>
          <xdr:colOff>38100</xdr:colOff>
          <xdr:row>66</xdr:row>
          <xdr:rowOff>28575</xdr:rowOff>
        </xdr:to>
        <xdr:sp macro="" textlink="">
          <xdr:nvSpPr>
            <xdr:cNvPr id="1768" name="Check Box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65</xdr:row>
          <xdr:rowOff>171450</xdr:rowOff>
        </xdr:from>
        <xdr:to>
          <xdr:col>40</xdr:col>
          <xdr:colOff>38100</xdr:colOff>
          <xdr:row>67</xdr:row>
          <xdr:rowOff>28575</xdr:rowOff>
        </xdr:to>
        <xdr:sp macro="" textlink="">
          <xdr:nvSpPr>
            <xdr:cNvPr id="1769" name="Check Box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67</xdr:row>
          <xdr:rowOff>0</xdr:rowOff>
        </xdr:from>
        <xdr:to>
          <xdr:col>40</xdr:col>
          <xdr:colOff>38100</xdr:colOff>
          <xdr:row>68</xdr:row>
          <xdr:rowOff>38100</xdr:rowOff>
        </xdr:to>
        <xdr:sp macro="" textlink="">
          <xdr:nvSpPr>
            <xdr:cNvPr id="1770" name="Check Box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68</xdr:row>
          <xdr:rowOff>0</xdr:rowOff>
        </xdr:from>
        <xdr:to>
          <xdr:col>40</xdr:col>
          <xdr:colOff>38100</xdr:colOff>
          <xdr:row>69</xdr:row>
          <xdr:rowOff>38100</xdr:rowOff>
        </xdr:to>
        <xdr:sp macro="" textlink="">
          <xdr:nvSpPr>
            <xdr:cNvPr id="1771" name="Check Box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38100</xdr:colOff>
          <xdr:row>65</xdr:row>
          <xdr:rowOff>0</xdr:rowOff>
        </xdr:from>
        <xdr:to>
          <xdr:col>41</xdr:col>
          <xdr:colOff>38100</xdr:colOff>
          <xdr:row>66</xdr:row>
          <xdr:rowOff>28575</xdr:rowOff>
        </xdr:to>
        <xdr:sp macro="" textlink="">
          <xdr:nvSpPr>
            <xdr:cNvPr id="1772" name="Check Box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38100</xdr:colOff>
          <xdr:row>65</xdr:row>
          <xdr:rowOff>171450</xdr:rowOff>
        </xdr:from>
        <xdr:to>
          <xdr:col>41</xdr:col>
          <xdr:colOff>38100</xdr:colOff>
          <xdr:row>67</xdr:row>
          <xdr:rowOff>28575</xdr:rowOff>
        </xdr:to>
        <xdr:sp macro="" textlink="">
          <xdr:nvSpPr>
            <xdr:cNvPr id="1773" name="Check Box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38100</xdr:colOff>
          <xdr:row>67</xdr:row>
          <xdr:rowOff>0</xdr:rowOff>
        </xdr:from>
        <xdr:to>
          <xdr:col>41</xdr:col>
          <xdr:colOff>38100</xdr:colOff>
          <xdr:row>68</xdr:row>
          <xdr:rowOff>38100</xdr:rowOff>
        </xdr:to>
        <xdr:sp macro="" textlink="">
          <xdr:nvSpPr>
            <xdr:cNvPr id="1774" name="Check Box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38100</xdr:colOff>
          <xdr:row>68</xdr:row>
          <xdr:rowOff>0</xdr:rowOff>
        </xdr:from>
        <xdr:to>
          <xdr:col>41</xdr:col>
          <xdr:colOff>38100</xdr:colOff>
          <xdr:row>69</xdr:row>
          <xdr:rowOff>38100</xdr:rowOff>
        </xdr:to>
        <xdr:sp macro="" textlink="">
          <xdr:nvSpPr>
            <xdr:cNvPr id="1775" name="Check Box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38100</xdr:colOff>
          <xdr:row>65</xdr:row>
          <xdr:rowOff>0</xdr:rowOff>
        </xdr:from>
        <xdr:to>
          <xdr:col>41</xdr:col>
          <xdr:colOff>38100</xdr:colOff>
          <xdr:row>66</xdr:row>
          <xdr:rowOff>28575</xdr:rowOff>
        </xdr:to>
        <xdr:sp macro="" textlink="">
          <xdr:nvSpPr>
            <xdr:cNvPr id="1776" name="Check Box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38100</xdr:colOff>
          <xdr:row>65</xdr:row>
          <xdr:rowOff>171450</xdr:rowOff>
        </xdr:from>
        <xdr:to>
          <xdr:col>41</xdr:col>
          <xdr:colOff>38100</xdr:colOff>
          <xdr:row>67</xdr:row>
          <xdr:rowOff>28575</xdr:rowOff>
        </xdr:to>
        <xdr:sp macro="" textlink="">
          <xdr:nvSpPr>
            <xdr:cNvPr id="1777" name="Check Box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38100</xdr:colOff>
          <xdr:row>67</xdr:row>
          <xdr:rowOff>0</xdr:rowOff>
        </xdr:from>
        <xdr:to>
          <xdr:col>41</xdr:col>
          <xdr:colOff>38100</xdr:colOff>
          <xdr:row>68</xdr:row>
          <xdr:rowOff>38100</xdr:rowOff>
        </xdr:to>
        <xdr:sp macro="" textlink="">
          <xdr:nvSpPr>
            <xdr:cNvPr id="1778" name="Check Box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38100</xdr:colOff>
          <xdr:row>68</xdr:row>
          <xdr:rowOff>0</xdr:rowOff>
        </xdr:from>
        <xdr:to>
          <xdr:col>41</xdr:col>
          <xdr:colOff>38100</xdr:colOff>
          <xdr:row>69</xdr:row>
          <xdr:rowOff>38100</xdr:rowOff>
        </xdr:to>
        <xdr:sp macro="" textlink="">
          <xdr:nvSpPr>
            <xdr:cNvPr id="1779" name="Check Box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71437</xdr:colOff>
      <xdr:row>74</xdr:row>
      <xdr:rowOff>31751</xdr:rowOff>
    </xdr:from>
    <xdr:to>
      <xdr:col>28</xdr:col>
      <xdr:colOff>111125</xdr:colOff>
      <xdr:row>86</xdr:row>
      <xdr:rowOff>104753</xdr:rowOff>
    </xdr:to>
    <xdr:pic>
      <xdr:nvPicPr>
        <xdr:cNvPr id="574" name="图片 337" descr="8100_12HDD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215937" y="14273531"/>
          <a:ext cx="3240088" cy="2267562"/>
        </a:xfrm>
        <a:prstGeom prst="rect">
          <a:avLst/>
        </a:prstGeom>
      </xdr:spPr>
    </xdr:pic>
    <xdr:clientData/>
  </xdr:twoCellAnchor>
  <xdr:twoCellAnchor editAs="oneCell">
    <xdr:from>
      <xdr:col>42</xdr:col>
      <xdr:colOff>190639</xdr:colOff>
      <xdr:row>74</xdr:row>
      <xdr:rowOff>63499</xdr:rowOff>
    </xdr:from>
    <xdr:to>
      <xdr:col>57</xdr:col>
      <xdr:colOff>174623</xdr:colOff>
      <xdr:row>86</xdr:row>
      <xdr:rowOff>153441</xdr:rowOff>
    </xdr:to>
    <xdr:pic>
      <xdr:nvPicPr>
        <xdr:cNvPr id="575" name="图片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35939" y="14305279"/>
          <a:ext cx="3412984" cy="2284502"/>
        </a:xfrm>
        <a:prstGeom prst="rect">
          <a:avLst/>
        </a:prstGeom>
      </xdr:spPr>
    </xdr:pic>
    <xdr:clientData/>
  </xdr:twoCellAnchor>
  <xdr:twoCellAnchor editAs="oneCell">
    <xdr:from>
      <xdr:col>1</xdr:col>
      <xdr:colOff>2505075</xdr:colOff>
      <xdr:row>16</xdr:row>
      <xdr:rowOff>38100</xdr:rowOff>
    </xdr:from>
    <xdr:to>
      <xdr:col>2</xdr:col>
      <xdr:colOff>1562100</xdr:colOff>
      <xdr:row>19</xdr:row>
      <xdr:rowOff>95250</xdr:rowOff>
    </xdr:to>
    <xdr:pic>
      <xdr:nvPicPr>
        <xdr:cNvPr id="476" name="Immagine 47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3371850"/>
          <a:ext cx="20478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377" Type="http://schemas.openxmlformats.org/officeDocument/2006/relationships/ctrlProp" Target="../ctrlProps/ctrlProp374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44" Type="http://schemas.openxmlformats.org/officeDocument/2006/relationships/ctrlProp" Target="../ctrlProps/ctrlProp44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388" Type="http://schemas.openxmlformats.org/officeDocument/2006/relationships/ctrlProp" Target="../ctrlProps/ctrlProp385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24" Type="http://schemas.openxmlformats.org/officeDocument/2006/relationships/ctrlProp" Target="../ctrlProps/ctrlProp421.xml"/><Relationship Id="rId466" Type="http://schemas.openxmlformats.org/officeDocument/2006/relationships/ctrlProp" Target="../ctrlProps/ctrlProp46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35" Type="http://schemas.openxmlformats.org/officeDocument/2006/relationships/ctrlProp" Target="../ctrlProps/ctrlProp432.xml"/><Relationship Id="rId456" Type="http://schemas.openxmlformats.org/officeDocument/2006/relationships/ctrlProp" Target="../ctrlProps/ctrlProp453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379" Type="http://schemas.openxmlformats.org/officeDocument/2006/relationships/ctrlProp" Target="../ctrlProps/ctrlProp376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25" Type="http://schemas.openxmlformats.org/officeDocument/2006/relationships/ctrlProp" Target="../ctrlProps/ctrlProp422.xml"/><Relationship Id="rId446" Type="http://schemas.openxmlformats.org/officeDocument/2006/relationships/ctrlProp" Target="../ctrlProps/ctrlProp443.xml"/><Relationship Id="rId467" Type="http://schemas.openxmlformats.org/officeDocument/2006/relationships/ctrlProp" Target="../ctrlProps/ctrlProp464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ctrlProp" Target="../ctrlProps/ctrlProp366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15" Type="http://schemas.openxmlformats.org/officeDocument/2006/relationships/ctrlProp" Target="../ctrlProps/ctrlProp412.xml"/><Relationship Id="rId436" Type="http://schemas.openxmlformats.org/officeDocument/2006/relationships/ctrlProp" Target="../ctrlProps/ctrlProp433.xml"/><Relationship Id="rId457" Type="http://schemas.openxmlformats.org/officeDocument/2006/relationships/ctrlProp" Target="../ctrlProps/ctrlProp454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26" Type="http://schemas.openxmlformats.org/officeDocument/2006/relationships/ctrlProp" Target="../ctrlProps/ctrlProp423.xml"/><Relationship Id="rId447" Type="http://schemas.openxmlformats.org/officeDocument/2006/relationships/ctrlProp" Target="../ctrlProps/ctrlProp444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381" Type="http://schemas.openxmlformats.org/officeDocument/2006/relationships/ctrlProp" Target="../ctrlProps/ctrlProp378.xml"/><Relationship Id="rId416" Type="http://schemas.openxmlformats.org/officeDocument/2006/relationships/ctrlProp" Target="../ctrlProps/ctrlProp413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58" Type="http://schemas.openxmlformats.org/officeDocument/2006/relationships/ctrlProp" Target="../ctrlProps/ctrlProp455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371" Type="http://schemas.openxmlformats.org/officeDocument/2006/relationships/ctrlProp" Target="../ctrlProps/ctrlProp368.xml"/><Relationship Id="rId406" Type="http://schemas.openxmlformats.org/officeDocument/2006/relationships/ctrlProp" Target="../ctrlProps/ctrlProp40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27" Type="http://schemas.openxmlformats.org/officeDocument/2006/relationships/ctrlProp" Target="../ctrlProps/ctrlProp424.xml"/><Relationship Id="rId448" Type="http://schemas.openxmlformats.org/officeDocument/2006/relationships/ctrlProp" Target="../ctrlProps/ctrlProp445.xml"/><Relationship Id="rId469" Type="http://schemas.openxmlformats.org/officeDocument/2006/relationships/ctrlProp" Target="../ctrlProps/ctrlProp46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17" Type="http://schemas.openxmlformats.org/officeDocument/2006/relationships/ctrlProp" Target="../ctrlProps/ctrlProp414.xml"/><Relationship Id="rId438" Type="http://schemas.openxmlformats.org/officeDocument/2006/relationships/ctrlProp" Target="../ctrlProps/ctrlProp435.xml"/><Relationship Id="rId459" Type="http://schemas.openxmlformats.org/officeDocument/2006/relationships/ctrlProp" Target="../ctrlProps/ctrlProp45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72" Type="http://schemas.openxmlformats.org/officeDocument/2006/relationships/ctrlProp" Target="../ctrlProps/ctrlProp369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28" Type="http://schemas.openxmlformats.org/officeDocument/2006/relationships/ctrlProp" Target="../ctrlProps/ctrlProp425.xml"/><Relationship Id="rId449" Type="http://schemas.openxmlformats.org/officeDocument/2006/relationships/ctrlProp" Target="../ctrlProps/ctrlProp446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383" Type="http://schemas.openxmlformats.org/officeDocument/2006/relationships/ctrlProp" Target="../ctrlProps/ctrlProp380.xml"/><Relationship Id="rId418" Type="http://schemas.openxmlformats.org/officeDocument/2006/relationships/ctrlProp" Target="../ctrlProps/ctrlProp415.xml"/><Relationship Id="rId439" Type="http://schemas.openxmlformats.org/officeDocument/2006/relationships/ctrlProp" Target="../ctrlProps/ctrlProp436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471" Type="http://schemas.openxmlformats.org/officeDocument/2006/relationships/ctrlProp" Target="../ctrlProps/ctrlProp468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373" Type="http://schemas.openxmlformats.org/officeDocument/2006/relationships/ctrlProp" Target="../ctrlProps/ctrlProp370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429" Type="http://schemas.openxmlformats.org/officeDocument/2006/relationships/ctrlProp" Target="../ctrlProps/ctrlProp426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461" Type="http://schemas.openxmlformats.org/officeDocument/2006/relationships/ctrlProp" Target="../ctrlProps/ctrlProp458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384" Type="http://schemas.openxmlformats.org/officeDocument/2006/relationships/ctrlProp" Target="../ctrlProps/ctrlProp381.xml"/><Relationship Id="rId419" Type="http://schemas.openxmlformats.org/officeDocument/2006/relationships/ctrlProp" Target="../ctrlProps/ctrlProp416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374" Type="http://schemas.openxmlformats.org/officeDocument/2006/relationships/ctrlProp" Target="../ctrlProps/ctrlProp371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420" Type="http://schemas.openxmlformats.org/officeDocument/2006/relationships/ctrlProp" Target="../ctrlProps/ctrlProp417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41" Type="http://schemas.openxmlformats.org/officeDocument/2006/relationships/ctrlProp" Target="../ctrlProps/ctrlProp438.xml"/><Relationship Id="rId462" Type="http://schemas.openxmlformats.org/officeDocument/2006/relationships/ctrlProp" Target="../ctrlProps/ctrlProp459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31" Type="http://schemas.openxmlformats.org/officeDocument/2006/relationships/ctrlProp" Target="../ctrlProps/ctrlProp428.xml"/><Relationship Id="rId452" Type="http://schemas.openxmlformats.org/officeDocument/2006/relationships/ctrlProp" Target="../ctrlProps/ctrlProp449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96" Type="http://schemas.openxmlformats.org/officeDocument/2006/relationships/ctrlProp" Target="../ctrlProps/ctrlProp393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400" Type="http://schemas.openxmlformats.org/officeDocument/2006/relationships/ctrlProp" Target="../ctrlProps/ctrlProp397.xml"/><Relationship Id="rId421" Type="http://schemas.openxmlformats.org/officeDocument/2006/relationships/ctrlProp" Target="../ctrlProps/ctrlProp418.xml"/><Relationship Id="rId442" Type="http://schemas.openxmlformats.org/officeDocument/2006/relationships/ctrlProp" Target="../ctrlProps/ctrlProp439.xml"/><Relationship Id="rId463" Type="http://schemas.openxmlformats.org/officeDocument/2006/relationships/ctrlProp" Target="../ctrlProps/ctrlProp460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386" Type="http://schemas.openxmlformats.org/officeDocument/2006/relationships/ctrlProp" Target="../ctrlProps/ctrlProp38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32" Type="http://schemas.openxmlformats.org/officeDocument/2006/relationships/ctrlProp" Target="../ctrlProps/ctrlProp429.xml"/><Relationship Id="rId453" Type="http://schemas.openxmlformats.org/officeDocument/2006/relationships/ctrlProp" Target="../ctrlProps/ctrlProp450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Relationship Id="rId397" Type="http://schemas.openxmlformats.org/officeDocument/2006/relationships/ctrlProp" Target="../ctrlProps/ctrlProp394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22" Type="http://schemas.openxmlformats.org/officeDocument/2006/relationships/ctrlProp" Target="../ctrlProps/ctrlProp419.xml"/><Relationship Id="rId443" Type="http://schemas.openxmlformats.org/officeDocument/2006/relationships/ctrlProp" Target="../ctrlProps/ctrlProp440.xml"/><Relationship Id="rId464" Type="http://schemas.openxmlformats.org/officeDocument/2006/relationships/ctrlProp" Target="../ctrlProps/ctrlProp461.xml"/><Relationship Id="rId303" Type="http://schemas.openxmlformats.org/officeDocument/2006/relationships/ctrlProp" Target="../ctrlProps/ctrlProp300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6">
    <pageSetUpPr fitToPage="1"/>
  </sheetPr>
  <dimension ref="A1:BK98"/>
  <sheetViews>
    <sheetView tabSelected="1" zoomScaleNormal="100" workbookViewId="0"/>
  </sheetViews>
  <sheetFormatPr defaultColWidth="8.85546875" defaultRowHeight="15" x14ac:dyDescent="0.25"/>
  <cols>
    <col min="1" max="1" width="30.7109375" style="31" customWidth="1"/>
    <col min="2" max="2" width="44.85546875" style="1" customWidth="1"/>
    <col min="3" max="3" width="31.140625" style="1" customWidth="1"/>
    <col min="4" max="4" width="21.7109375" style="1" customWidth="1"/>
    <col min="5" max="5" width="8.85546875" style="31" bestFit="1" customWidth="1"/>
    <col min="6" max="6" width="15.140625" style="1" customWidth="1"/>
    <col min="7" max="7" width="5.42578125" style="1" bestFit="1" customWidth="1"/>
    <col min="8" max="8" width="12.7109375" style="1" customWidth="1"/>
    <col min="9" max="9" width="11.7109375" style="1" customWidth="1"/>
    <col min="10" max="10" width="4.28515625" style="1" customWidth="1"/>
    <col min="11" max="62" width="3.28515625" style="1" customWidth="1"/>
    <col min="63" max="16384" width="8.85546875" style="1"/>
  </cols>
  <sheetData>
    <row r="1" spans="1:61" s="47" customFormat="1" ht="18.75" x14ac:dyDescent="0.25">
      <c r="A1" s="83" t="s">
        <v>57</v>
      </c>
      <c r="J1" s="14" t="s">
        <v>60</v>
      </c>
    </row>
    <row r="2" spans="1:61" s="47" customFormat="1" ht="15.75" x14ac:dyDescent="0.25">
      <c r="A2" s="84" t="s">
        <v>58</v>
      </c>
      <c r="J2" s="82" t="s">
        <v>68</v>
      </c>
    </row>
    <row r="3" spans="1:61" s="82" customFormat="1" ht="15.75" x14ac:dyDescent="0.25">
      <c r="A3" s="192" t="s">
        <v>179</v>
      </c>
      <c r="B3" s="192"/>
      <c r="C3" s="192"/>
      <c r="D3" s="192"/>
      <c r="E3" s="192"/>
      <c r="F3" s="192"/>
      <c r="G3" s="192"/>
      <c r="H3" s="192"/>
      <c r="I3" s="192"/>
      <c r="J3" s="82" t="s">
        <v>69</v>
      </c>
    </row>
    <row r="4" spans="1:61" s="82" customFormat="1" ht="15.75" x14ac:dyDescent="0.25">
      <c r="A4" s="192" t="s">
        <v>180</v>
      </c>
      <c r="B4" s="192"/>
      <c r="C4" s="192"/>
      <c r="D4" s="192"/>
      <c r="E4" s="192"/>
      <c r="F4" s="192"/>
      <c r="G4" s="192"/>
      <c r="H4" s="192"/>
      <c r="I4" s="192"/>
      <c r="J4" s="82" t="s">
        <v>62</v>
      </c>
    </row>
    <row r="5" spans="1:61" s="82" customFormat="1" ht="15.75" x14ac:dyDescent="0.25">
      <c r="A5" s="192" t="s">
        <v>182</v>
      </c>
      <c r="B5" s="192"/>
      <c r="C5" s="192"/>
      <c r="D5" s="192"/>
      <c r="E5" s="192"/>
      <c r="F5" s="192"/>
      <c r="G5" s="192"/>
      <c r="H5" s="192"/>
      <c r="I5" s="192"/>
      <c r="J5" s="82" t="s">
        <v>70</v>
      </c>
    </row>
    <row r="6" spans="1:61" s="82" customFormat="1" ht="15.75" x14ac:dyDescent="0.25">
      <c r="A6" s="192" t="s">
        <v>181</v>
      </c>
      <c r="B6" s="192"/>
      <c r="C6" s="192"/>
      <c r="D6" s="192"/>
      <c r="E6" s="192"/>
      <c r="F6" s="192"/>
      <c r="G6" s="192"/>
      <c r="H6" s="192"/>
      <c r="I6" s="192"/>
    </row>
    <row r="7" spans="1:61" s="82" customFormat="1" ht="18.75" x14ac:dyDescent="0.25">
      <c r="A7" s="192" t="s">
        <v>183</v>
      </c>
      <c r="B7" s="192"/>
      <c r="C7" s="192"/>
      <c r="D7" s="192"/>
      <c r="E7" s="192"/>
      <c r="F7" s="192"/>
      <c r="G7" s="192"/>
      <c r="H7" s="192"/>
      <c r="I7" s="192"/>
      <c r="J7" s="14" t="s">
        <v>67</v>
      </c>
    </row>
    <row r="8" spans="1:61" s="82" customFormat="1" ht="15.75" x14ac:dyDescent="0.25">
      <c r="A8" s="192" t="s">
        <v>184</v>
      </c>
      <c r="B8" s="192"/>
      <c r="C8" s="192"/>
      <c r="D8" s="192"/>
      <c r="E8" s="192"/>
      <c r="F8" s="192"/>
      <c r="G8" s="192"/>
      <c r="H8" s="192"/>
      <c r="I8" s="192"/>
      <c r="J8" s="82" t="s">
        <v>71</v>
      </c>
    </row>
    <row r="9" spans="1:61" s="82" customFormat="1" ht="15.75" x14ac:dyDescent="0.25">
      <c r="A9" s="192" t="s">
        <v>185</v>
      </c>
      <c r="B9" s="192"/>
      <c r="C9" s="192"/>
      <c r="D9" s="192"/>
      <c r="E9" s="192"/>
      <c r="F9" s="192"/>
      <c r="G9" s="192"/>
      <c r="H9" s="192"/>
      <c r="I9" s="192"/>
      <c r="J9" s="82" t="s">
        <v>48</v>
      </c>
    </row>
    <row r="10" spans="1:61" s="82" customFormat="1" ht="15.75" x14ac:dyDescent="0.25">
      <c r="A10" s="86" t="s">
        <v>59</v>
      </c>
      <c r="B10" s="192"/>
      <c r="C10" s="192"/>
      <c r="D10" s="192"/>
      <c r="E10" s="192"/>
      <c r="F10" s="192"/>
      <c r="G10" s="192"/>
      <c r="H10" s="192"/>
      <c r="I10" s="192"/>
      <c r="J10" s="82" t="s">
        <v>49</v>
      </c>
    </row>
    <row r="11" spans="1:61" s="82" customFormat="1" ht="16.5" thickBot="1" x14ac:dyDescent="0.3">
      <c r="A11" s="86" t="s">
        <v>100</v>
      </c>
      <c r="J11" s="82" t="s">
        <v>74</v>
      </c>
    </row>
    <row r="12" spans="1:61" s="82" customFormat="1" ht="16.5" thickBot="1" x14ac:dyDescent="0.3">
      <c r="A12" s="86"/>
      <c r="E12" s="85"/>
    </row>
    <row r="13" spans="1:61" s="15" customFormat="1" ht="18.75" x14ac:dyDescent="0.25">
      <c r="A13" s="50"/>
      <c r="B13" s="240" t="s">
        <v>190</v>
      </c>
      <c r="C13" s="240"/>
      <c r="D13" s="240"/>
      <c r="E13" s="240"/>
      <c r="F13" s="240"/>
      <c r="G13" s="240"/>
      <c r="H13" s="51"/>
      <c r="I13" s="14"/>
      <c r="J13" s="63"/>
      <c r="K13" s="14"/>
      <c r="L13" s="14"/>
      <c r="M13" s="14"/>
      <c r="N13" s="14"/>
      <c r="O13" s="14"/>
      <c r="P13" s="14"/>
      <c r="AB13" s="14" t="s">
        <v>61</v>
      </c>
      <c r="BI13" s="62"/>
    </row>
    <row r="14" spans="1:61" s="15" customFormat="1" ht="18.75" x14ac:dyDescent="0.25">
      <c r="A14" s="53"/>
      <c r="C14" s="14" t="s">
        <v>108</v>
      </c>
      <c r="H14" s="54"/>
      <c r="I14" s="14"/>
      <c r="J14" s="125"/>
      <c r="K14" s="105" t="s">
        <v>75</v>
      </c>
      <c r="L14" s="126"/>
      <c r="M14" s="126"/>
      <c r="N14" s="126"/>
      <c r="O14" s="126"/>
      <c r="P14" s="126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127"/>
    </row>
    <row r="15" spans="1:61" s="15" customFormat="1" ht="14.45" customHeight="1" x14ac:dyDescent="0.25">
      <c r="A15" s="53"/>
      <c r="H15" s="54"/>
      <c r="I15" s="14"/>
      <c r="J15" s="128"/>
      <c r="K15" s="88" t="s">
        <v>99</v>
      </c>
      <c r="L15" s="14"/>
      <c r="M15" s="14"/>
      <c r="N15" s="14"/>
      <c r="O15" s="14"/>
      <c r="P15" s="14"/>
      <c r="BI15" s="99"/>
    </row>
    <row r="16" spans="1:61" s="15" customFormat="1" ht="14.45" customHeight="1" x14ac:dyDescent="0.25">
      <c r="A16" s="73"/>
      <c r="B16" s="241" t="s">
        <v>73</v>
      </c>
      <c r="C16" s="241"/>
      <c r="D16" s="241"/>
      <c r="E16" s="241"/>
      <c r="F16" s="241"/>
      <c r="G16" s="104"/>
      <c r="H16" s="118"/>
      <c r="I16" s="14"/>
      <c r="J16" s="128"/>
      <c r="K16" s="88" t="s">
        <v>98</v>
      </c>
      <c r="L16" s="14"/>
      <c r="M16" s="14"/>
      <c r="N16" s="14"/>
      <c r="O16" s="14"/>
      <c r="P16" s="14"/>
      <c r="BI16" s="99"/>
    </row>
    <row r="17" spans="1:62" s="15" customFormat="1" ht="14.45" customHeight="1" x14ac:dyDescent="0.25">
      <c r="A17" s="41"/>
      <c r="B17" s="2"/>
      <c r="E17" s="16"/>
      <c r="F17" s="16"/>
      <c r="G17" s="16"/>
      <c r="H17" s="42"/>
      <c r="I17" s="14"/>
      <c r="J17" s="128"/>
      <c r="K17" s="88"/>
      <c r="L17" s="2"/>
      <c r="M17" s="2"/>
      <c r="N17" s="2"/>
      <c r="O17" s="2"/>
      <c r="P17" s="2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BI17" s="99"/>
    </row>
    <row r="18" spans="1:62" s="15" customFormat="1" ht="14.45" customHeight="1" x14ac:dyDescent="0.25">
      <c r="A18" s="53"/>
      <c r="H18" s="54"/>
      <c r="I18" s="14"/>
      <c r="J18" s="125"/>
      <c r="K18" s="105" t="s">
        <v>89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186"/>
      <c r="AB18" s="185"/>
      <c r="AC18" s="105" t="s">
        <v>46</v>
      </c>
      <c r="AD18" s="87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127"/>
    </row>
    <row r="19" spans="1:62" s="15" customFormat="1" ht="14.45" customHeight="1" x14ac:dyDescent="0.25">
      <c r="A19" s="53"/>
      <c r="H19" s="54"/>
      <c r="I19" s="14"/>
      <c r="J19" s="128"/>
      <c r="L19" s="10"/>
      <c r="M19" s="10"/>
      <c r="N19" s="10"/>
      <c r="O19" s="10"/>
      <c r="P19" s="10"/>
      <c r="Q19" s="10"/>
      <c r="R19" s="10"/>
      <c r="S19" s="10"/>
      <c r="T19" s="10"/>
      <c r="U19" s="10"/>
      <c r="X19" s="10"/>
      <c r="Y19" s="10"/>
      <c r="Z19" s="10"/>
      <c r="AA19" s="99"/>
      <c r="AB19" s="98"/>
      <c r="AC19" s="10" t="s">
        <v>51</v>
      </c>
      <c r="AD19" s="10"/>
      <c r="AH19" s="10"/>
      <c r="AI19" s="10"/>
      <c r="AJ19" s="10"/>
      <c r="AK19" s="129">
        <f>G46*4+4</f>
        <v>4</v>
      </c>
      <c r="AO19" s="10"/>
      <c r="AP19" s="10"/>
      <c r="AQ19" s="10"/>
      <c r="AT19" s="10"/>
      <c r="AU19" s="10" t="s">
        <v>52</v>
      </c>
      <c r="AY19" s="10"/>
      <c r="BA19" s="129">
        <f>G54</f>
        <v>0</v>
      </c>
      <c r="BI19" s="99"/>
    </row>
    <row r="20" spans="1:62" s="15" customFormat="1" ht="14.45" customHeight="1" x14ac:dyDescent="0.25">
      <c r="A20" s="70"/>
      <c r="B20" s="71"/>
      <c r="C20" s="71"/>
      <c r="D20" s="71"/>
      <c r="E20" s="71"/>
      <c r="F20" s="71"/>
      <c r="G20" s="71"/>
      <c r="H20" s="72"/>
      <c r="I20" s="14"/>
      <c r="J20" s="98"/>
      <c r="K20" s="187" t="s">
        <v>90</v>
      </c>
      <c r="L20" s="10"/>
      <c r="M20" s="10"/>
      <c r="N20" s="10"/>
      <c r="O20" s="10"/>
      <c r="Q20" s="129">
        <f>AK19</f>
        <v>4</v>
      </c>
      <c r="R20" s="10"/>
      <c r="S20" s="10"/>
      <c r="T20" s="10"/>
      <c r="U20" s="10"/>
      <c r="Y20" s="10"/>
      <c r="Z20" s="10"/>
      <c r="AA20" s="99"/>
      <c r="AB20" s="98"/>
      <c r="AC20" s="10" t="s">
        <v>50</v>
      </c>
      <c r="AD20" s="10"/>
      <c r="AH20" s="10"/>
      <c r="AI20" s="10"/>
      <c r="AJ20" s="10"/>
      <c r="AK20" s="129">
        <f>S31+AF31+AS31+BF31+S56+AF56+AS56+BF56</f>
        <v>4</v>
      </c>
      <c r="AL20" s="130" t="str">
        <f>IF(AK20&lt;&gt;AK19,"ERRORE, CONTROLLA LE  CPU","VERIFICA OK")</f>
        <v>VERIFICA OK</v>
      </c>
      <c r="AO20" s="10"/>
      <c r="AP20" s="10"/>
      <c r="AQ20" s="10"/>
      <c r="AU20" s="10" t="s">
        <v>54</v>
      </c>
      <c r="AY20" s="10"/>
      <c r="BA20" s="129">
        <f>AP66</f>
        <v>0</v>
      </c>
      <c r="BB20" s="130" t="str">
        <f>IF(BA20&lt;&gt;BA19,"ERRORE POSIZIONAMENTO HD","VERIFICA OK")</f>
        <v>VERIFICA OK</v>
      </c>
      <c r="BC20" s="10"/>
      <c r="BD20" s="10"/>
      <c r="BE20" s="10"/>
      <c r="BF20" s="10"/>
      <c r="BG20" s="10"/>
      <c r="BH20" s="10"/>
      <c r="BI20" s="99"/>
    </row>
    <row r="21" spans="1:62" s="15" customFormat="1" ht="14.45" customHeight="1" x14ac:dyDescent="0.25">
      <c r="A21" s="53"/>
      <c r="H21" s="54"/>
      <c r="I21" s="14"/>
      <c r="J21" s="128"/>
      <c r="K21" s="187" t="s">
        <v>91</v>
      </c>
      <c r="L21" s="10"/>
      <c r="M21" s="10"/>
      <c r="N21" s="10"/>
      <c r="O21" s="10"/>
      <c r="Q21" s="239">
        <f>Q20*24</f>
        <v>96</v>
      </c>
      <c r="R21" s="239"/>
      <c r="S21" s="10"/>
      <c r="T21" s="10"/>
      <c r="U21" s="10"/>
      <c r="X21" s="10"/>
      <c r="Y21" s="10"/>
      <c r="Z21" s="10"/>
      <c r="AA21" s="99"/>
      <c r="AB21" s="98"/>
      <c r="AC21" s="10" t="s">
        <v>42</v>
      </c>
      <c r="AD21" s="10"/>
      <c r="AH21" s="10"/>
      <c r="AI21" s="10"/>
      <c r="AJ21" s="10"/>
      <c r="AK21" s="129">
        <f>G49</f>
        <v>0</v>
      </c>
      <c r="AL21" s="10"/>
      <c r="AO21" s="10"/>
      <c r="AP21" s="10"/>
      <c r="AQ21" s="10"/>
      <c r="AU21" s="10" t="s">
        <v>53</v>
      </c>
      <c r="AY21" s="10"/>
      <c r="BA21" s="129">
        <f>G55</f>
        <v>0</v>
      </c>
      <c r="BB21" s="10"/>
      <c r="BC21" s="10"/>
      <c r="BD21" s="10"/>
      <c r="BE21" s="10"/>
      <c r="BF21" s="10"/>
      <c r="BG21" s="10"/>
      <c r="BH21" s="10"/>
      <c r="BI21" s="99"/>
    </row>
    <row r="22" spans="1:62" s="15" customFormat="1" ht="14.45" customHeight="1" x14ac:dyDescent="0.25">
      <c r="A22" s="39" t="s">
        <v>15</v>
      </c>
      <c r="B22" s="17"/>
      <c r="C22" s="17"/>
      <c r="D22" s="11" t="s">
        <v>16</v>
      </c>
      <c r="E22" s="17"/>
      <c r="F22" s="11" t="s">
        <v>17</v>
      </c>
      <c r="G22" s="17"/>
      <c r="H22" s="40"/>
      <c r="I22" s="14"/>
      <c r="J22" s="128"/>
      <c r="K22" s="187" t="s">
        <v>92</v>
      </c>
      <c r="L22" s="10"/>
      <c r="M22" s="10"/>
      <c r="N22" s="10"/>
      <c r="O22" s="10"/>
      <c r="P22" s="10"/>
      <c r="Q22" s="239">
        <f>AK21*16+AK23*32</f>
        <v>512</v>
      </c>
      <c r="R22" s="239"/>
      <c r="S22" s="10"/>
      <c r="T22" s="10"/>
      <c r="U22" s="10"/>
      <c r="X22" s="10"/>
      <c r="Y22" s="10"/>
      <c r="Z22" s="10"/>
      <c r="AA22" s="99"/>
      <c r="AB22" s="98"/>
      <c r="AC22" s="10" t="s">
        <v>44</v>
      </c>
      <c r="AD22" s="10"/>
      <c r="AH22" s="10"/>
      <c r="AI22" s="10"/>
      <c r="AJ22" s="10"/>
      <c r="AK22" s="129">
        <f>W38+W42+AJ38+AJ42+AW38+AW42+BJ38+BJ42+W48+AJ48+AW48+BJ48+BJ52+AW52+AJ52+W52</f>
        <v>0</v>
      </c>
      <c r="AL22" s="130" t="str">
        <f>IF(AK22&lt;&gt;AK21,"ERRORE POSIZIONAMENTO RAM","VERIFICA OK")</f>
        <v>VERIFICA OK</v>
      </c>
      <c r="AO22" s="10"/>
      <c r="AP22" s="10"/>
      <c r="AQ22" s="10"/>
      <c r="AU22" s="10" t="s">
        <v>55</v>
      </c>
      <c r="AV22" s="10"/>
      <c r="AW22" s="10"/>
      <c r="AX22" s="10"/>
      <c r="AY22" s="10"/>
      <c r="BA22" s="129">
        <f>AP67</f>
        <v>0</v>
      </c>
      <c r="BB22" s="130" t="str">
        <f>IF(BA22&lt;&gt;BA21,"ERRORE POSIZIONAMENTO HD","VERIFICA OK")</f>
        <v>VERIFICA OK</v>
      </c>
      <c r="BC22" s="10"/>
      <c r="BD22" s="10"/>
      <c r="BE22" s="10"/>
      <c r="BF22" s="10"/>
      <c r="BG22" s="10"/>
      <c r="BH22" s="10"/>
      <c r="BI22" s="99"/>
    </row>
    <row r="23" spans="1:62" ht="14.45" customHeight="1" x14ac:dyDescent="0.25">
      <c r="A23" s="41"/>
      <c r="B23" s="3"/>
      <c r="C23" s="3"/>
      <c r="D23" s="3"/>
      <c r="E23" s="16"/>
      <c r="F23" s="16"/>
      <c r="G23" s="16"/>
      <c r="H23" s="42"/>
      <c r="J23" s="98"/>
      <c r="K23" s="188" t="s">
        <v>93</v>
      </c>
      <c r="L23" s="15"/>
      <c r="M23" s="15"/>
      <c r="N23" s="15"/>
      <c r="O23" s="15"/>
      <c r="P23" s="15"/>
      <c r="Q23" s="129">
        <f>BA19</f>
        <v>0</v>
      </c>
      <c r="R23" s="15"/>
      <c r="S23" s="10"/>
      <c r="T23" s="10"/>
      <c r="U23" s="10"/>
      <c r="V23" s="15"/>
      <c r="W23" s="15"/>
      <c r="X23" s="10"/>
      <c r="Y23" s="10"/>
      <c r="Z23" s="10"/>
      <c r="AA23" s="99"/>
      <c r="AB23" s="98"/>
      <c r="AC23" s="10" t="s">
        <v>43</v>
      </c>
      <c r="AD23" s="15"/>
      <c r="AE23" s="15"/>
      <c r="AF23" s="15"/>
      <c r="AG23" s="15"/>
      <c r="AH23" s="15"/>
      <c r="AI23" s="15"/>
      <c r="AJ23" s="15"/>
      <c r="AK23" s="129">
        <f>G50+16+G51*2</f>
        <v>16</v>
      </c>
      <c r="AL23" s="10"/>
      <c r="AM23" s="15"/>
      <c r="AN23" s="15"/>
      <c r="AO23" s="15"/>
      <c r="AP23" s="15"/>
      <c r="AQ23" s="15"/>
      <c r="AR23" s="15"/>
      <c r="AS23" s="15"/>
      <c r="AT23" s="15"/>
      <c r="AU23" s="10" t="s">
        <v>79</v>
      </c>
      <c r="AV23" s="10"/>
      <c r="AW23" s="10"/>
      <c r="AX23" s="10"/>
      <c r="AY23" s="10"/>
      <c r="AZ23" s="15"/>
      <c r="BA23" s="129">
        <f>G56+2</f>
        <v>2</v>
      </c>
      <c r="BB23" s="15"/>
      <c r="BC23" s="10"/>
      <c r="BD23" s="10"/>
      <c r="BE23" s="10"/>
      <c r="BF23" s="10"/>
      <c r="BG23" s="10"/>
      <c r="BH23" s="10"/>
      <c r="BI23" s="99"/>
    </row>
    <row r="24" spans="1:62" ht="14.45" customHeight="1" x14ac:dyDescent="0.25">
      <c r="A24" s="43" t="s">
        <v>29</v>
      </c>
      <c r="B24" s="17"/>
      <c r="C24" s="11" t="s">
        <v>25</v>
      </c>
      <c r="D24" s="17"/>
      <c r="E24" s="11" t="s">
        <v>26</v>
      </c>
      <c r="F24" s="17"/>
      <c r="G24" s="17"/>
      <c r="H24" s="40"/>
      <c r="J24" s="98"/>
      <c r="K24" s="188" t="s">
        <v>94</v>
      </c>
      <c r="L24" s="10"/>
      <c r="M24" s="10"/>
      <c r="N24" s="10"/>
      <c r="O24" s="10"/>
      <c r="P24" s="15"/>
      <c r="Q24" s="129">
        <f>BA21</f>
        <v>0</v>
      </c>
      <c r="R24" s="10"/>
      <c r="S24" s="10"/>
      <c r="T24" s="10"/>
      <c r="U24" s="10"/>
      <c r="V24" s="15"/>
      <c r="W24" s="15"/>
      <c r="X24" s="10"/>
      <c r="Y24" s="10"/>
      <c r="Z24" s="10"/>
      <c r="AA24" s="99"/>
      <c r="AB24" s="98"/>
      <c r="AC24" s="10" t="s">
        <v>45</v>
      </c>
      <c r="AD24" s="15"/>
      <c r="AE24" s="15"/>
      <c r="AF24" s="15"/>
      <c r="AG24" s="15"/>
      <c r="AH24" s="15"/>
      <c r="AI24" s="15"/>
      <c r="AJ24" s="15"/>
      <c r="AK24" s="129">
        <f>W39+W43+AJ39+AJ43+AW39+BJ39+AW43+BJ43+W49+AJ49+AW49+BJ49+W53+AJ53+AW53+BJ53</f>
        <v>16</v>
      </c>
      <c r="AL24" s="130" t="str">
        <f>IF(AK24&lt;&gt;AK23,"ERRORE POSIZIONAMENTO RAM","VERIFICA OK")</f>
        <v>VERIFICA OK</v>
      </c>
      <c r="AM24" s="15"/>
      <c r="AN24" s="15"/>
      <c r="AO24" s="15"/>
      <c r="AP24" s="15"/>
      <c r="AQ24" s="15"/>
      <c r="AR24" s="15"/>
      <c r="AS24" s="15"/>
      <c r="AT24" s="15"/>
      <c r="AU24" s="10" t="s">
        <v>80</v>
      </c>
      <c r="AV24" s="10"/>
      <c r="AW24" s="10"/>
      <c r="AX24" s="10"/>
      <c r="AY24" s="10"/>
      <c r="AZ24" s="15"/>
      <c r="BA24" s="129">
        <f>AP68</f>
        <v>2</v>
      </c>
      <c r="BB24" s="130" t="str">
        <f>IF(BA24&lt;&gt;BA23,"ERRORE POSIZIONAMENTO HD","VERIFICA OK")</f>
        <v>VERIFICA OK</v>
      </c>
      <c r="BC24" s="10"/>
      <c r="BD24" s="10"/>
      <c r="BE24" s="10"/>
      <c r="BF24" s="10"/>
      <c r="BG24" s="10"/>
      <c r="BH24" s="10"/>
      <c r="BI24" s="99"/>
    </row>
    <row r="25" spans="1:62" ht="14.45" customHeight="1" x14ac:dyDescent="0.25">
      <c r="A25" s="44"/>
      <c r="B25" s="2"/>
      <c r="C25" s="2"/>
      <c r="D25" s="2"/>
      <c r="E25" s="2"/>
      <c r="F25" s="2"/>
      <c r="G25" s="2"/>
      <c r="H25" s="45"/>
      <c r="J25" s="98"/>
      <c r="K25" s="188" t="s">
        <v>95</v>
      </c>
      <c r="L25" s="10"/>
      <c r="M25" s="10"/>
      <c r="N25" s="10"/>
      <c r="O25" s="10"/>
      <c r="P25" s="15"/>
      <c r="Q25" s="129">
        <f>BA23</f>
        <v>2</v>
      </c>
      <c r="R25" s="10"/>
      <c r="S25" s="10"/>
      <c r="T25" s="10"/>
      <c r="U25" s="10"/>
      <c r="V25" s="15"/>
      <c r="W25" s="15"/>
      <c r="X25" s="10"/>
      <c r="Y25" s="10"/>
      <c r="Z25" s="10"/>
      <c r="AA25" s="99"/>
      <c r="AB25" s="98"/>
      <c r="AC25" s="10"/>
      <c r="AD25" s="15"/>
      <c r="AE25" s="15"/>
      <c r="AF25" s="15"/>
      <c r="AG25" s="15"/>
      <c r="AH25" s="15"/>
      <c r="AI25" s="15"/>
      <c r="AJ25" s="15"/>
      <c r="AK25" s="129"/>
      <c r="AL25" s="10"/>
      <c r="AM25" s="15"/>
      <c r="AN25" s="15"/>
      <c r="AO25" s="15"/>
      <c r="AP25" s="15"/>
      <c r="AQ25" s="15"/>
      <c r="AR25" s="15"/>
      <c r="AS25" s="15"/>
      <c r="AT25" s="15"/>
      <c r="AU25" s="10" t="s">
        <v>81</v>
      </c>
      <c r="AV25" s="10"/>
      <c r="AW25" s="10"/>
      <c r="AX25" s="10"/>
      <c r="AY25" s="10"/>
      <c r="AZ25" s="15"/>
      <c r="BA25" s="129">
        <f>G57</f>
        <v>0</v>
      </c>
      <c r="BB25" s="10"/>
      <c r="BC25" s="10"/>
      <c r="BD25" s="10"/>
      <c r="BE25" s="10"/>
      <c r="BF25" s="10"/>
      <c r="BG25" s="10"/>
      <c r="BH25" s="10"/>
      <c r="BI25" s="99"/>
    </row>
    <row r="26" spans="1:62" ht="14.45" customHeight="1" x14ac:dyDescent="0.25">
      <c r="A26" s="43" t="s">
        <v>28</v>
      </c>
      <c r="B26" s="17"/>
      <c r="C26" s="11" t="s">
        <v>25</v>
      </c>
      <c r="D26" s="17"/>
      <c r="E26" s="11" t="s">
        <v>26</v>
      </c>
      <c r="F26" s="17"/>
      <c r="G26" s="17"/>
      <c r="H26" s="40"/>
      <c r="J26" s="100"/>
      <c r="K26" s="189" t="s">
        <v>96</v>
      </c>
      <c r="L26" s="109"/>
      <c r="M26" s="109"/>
      <c r="N26" s="109"/>
      <c r="O26" s="109"/>
      <c r="P26" s="71"/>
      <c r="Q26" s="131">
        <f>BA25</f>
        <v>0</v>
      </c>
      <c r="R26" s="109"/>
      <c r="S26" s="109"/>
      <c r="T26" s="109"/>
      <c r="U26" s="109"/>
      <c r="V26" s="71"/>
      <c r="W26" s="71"/>
      <c r="X26" s="109"/>
      <c r="Y26" s="109"/>
      <c r="Z26" s="109"/>
      <c r="AA26" s="101"/>
      <c r="AB26" s="100"/>
      <c r="AC26" s="109"/>
      <c r="AD26" s="109"/>
      <c r="AE26" s="71"/>
      <c r="AF26" s="71"/>
      <c r="AG26" s="71"/>
      <c r="AH26" s="71"/>
      <c r="AI26" s="71"/>
      <c r="AJ26" s="71"/>
      <c r="AK26" s="131"/>
      <c r="AL26" s="132"/>
      <c r="AM26" s="71"/>
      <c r="AN26" s="71"/>
      <c r="AO26" s="71"/>
      <c r="AP26" s="71"/>
      <c r="AQ26" s="71"/>
      <c r="AR26" s="71"/>
      <c r="AS26" s="71"/>
      <c r="AT26" s="71"/>
      <c r="AU26" s="109" t="s">
        <v>82</v>
      </c>
      <c r="AV26" s="109"/>
      <c r="AW26" s="109"/>
      <c r="AX26" s="109"/>
      <c r="AY26" s="109"/>
      <c r="AZ26" s="71"/>
      <c r="BA26" s="131">
        <f>AP69</f>
        <v>0</v>
      </c>
      <c r="BB26" s="132" t="str">
        <f>IF(BA26&lt;&gt;BA25,"ERRORE POSIZIONAMENTO HD","VERIFICA OK")</f>
        <v>VERIFICA OK</v>
      </c>
      <c r="BC26" s="109"/>
      <c r="BD26" s="109"/>
      <c r="BE26" s="109"/>
      <c r="BF26" s="109"/>
      <c r="BG26" s="109"/>
      <c r="BH26" s="109"/>
      <c r="BI26" s="101"/>
    </row>
    <row r="27" spans="1:62" ht="14.45" customHeight="1" x14ac:dyDescent="0.25">
      <c r="A27" s="44"/>
      <c r="B27" s="2"/>
      <c r="C27" s="2"/>
      <c r="D27" s="2"/>
      <c r="E27" s="2"/>
      <c r="F27" s="2"/>
      <c r="G27" s="2"/>
      <c r="H27" s="45"/>
      <c r="BB27" s="47"/>
      <c r="BC27" s="47"/>
      <c r="BD27" s="47"/>
      <c r="BE27" s="47"/>
      <c r="BF27" s="47"/>
      <c r="BG27" s="47"/>
      <c r="BH27" s="47"/>
      <c r="BI27" s="47"/>
    </row>
    <row r="28" spans="1:62" ht="14.45" customHeight="1" thickBot="1" x14ac:dyDescent="0.3">
      <c r="A28" s="67"/>
      <c r="B28" s="93"/>
      <c r="C28" s="92" t="s">
        <v>65</v>
      </c>
      <c r="D28" s="91">
        <v>1</v>
      </c>
      <c r="E28" s="68"/>
      <c r="F28" s="15"/>
      <c r="G28" s="15"/>
      <c r="H28" s="54"/>
      <c r="AA28" s="90"/>
    </row>
    <row r="29" spans="1:62" ht="14.45" customHeight="1" x14ac:dyDescent="0.25">
      <c r="A29" s="119"/>
      <c r="B29" s="71"/>
      <c r="C29" s="71"/>
      <c r="D29" s="71"/>
      <c r="E29" s="106"/>
      <c r="F29" s="71"/>
      <c r="G29" s="71"/>
      <c r="H29" s="72"/>
      <c r="J29" s="25"/>
      <c r="K29" s="152"/>
      <c r="L29" s="151"/>
      <c r="M29" s="151"/>
      <c r="N29" s="151"/>
      <c r="O29" s="151"/>
      <c r="P29" s="151"/>
      <c r="Q29" s="151"/>
      <c r="R29" s="153"/>
      <c r="S29" s="153"/>
      <c r="T29" s="153"/>
      <c r="U29" s="153"/>
      <c r="V29" s="153"/>
      <c r="W29" s="154"/>
      <c r="X29" s="155"/>
      <c r="Y29" s="151"/>
      <c r="Z29" s="151"/>
      <c r="AA29" s="151"/>
      <c r="AB29" s="151"/>
      <c r="AC29" s="151"/>
      <c r="AD29" s="155" t="s">
        <v>77</v>
      </c>
      <c r="AE29" s="153"/>
      <c r="AF29" s="153"/>
      <c r="AG29" s="153"/>
      <c r="AH29" s="153"/>
      <c r="AI29" s="153"/>
      <c r="AJ29" s="154"/>
      <c r="AK29" s="155"/>
      <c r="AL29" s="151"/>
      <c r="AM29" s="151"/>
      <c r="AN29" s="151"/>
      <c r="AO29" s="151"/>
      <c r="AP29" s="151"/>
      <c r="AQ29" s="151"/>
      <c r="AR29" s="153"/>
      <c r="AS29" s="153"/>
      <c r="AT29" s="153"/>
      <c r="AU29" s="153"/>
      <c r="AV29" s="153"/>
      <c r="AW29" s="154"/>
      <c r="AX29" s="155"/>
      <c r="AY29" s="151"/>
      <c r="AZ29" s="151"/>
      <c r="BA29" s="151"/>
      <c r="BB29" s="151"/>
      <c r="BC29" s="151"/>
      <c r="BD29" s="151"/>
      <c r="BE29" s="153"/>
      <c r="BF29" s="153"/>
      <c r="BG29" s="153"/>
      <c r="BH29" s="153"/>
      <c r="BI29" s="156"/>
      <c r="BJ29" s="25"/>
    </row>
    <row r="30" spans="1:62" ht="14.45" customHeight="1" x14ac:dyDescent="0.25">
      <c r="A30" s="44"/>
      <c r="B30" s="18"/>
      <c r="C30" s="18"/>
      <c r="D30" s="18"/>
      <c r="E30" s="2"/>
      <c r="F30" s="4" t="s">
        <v>20</v>
      </c>
      <c r="G30" s="2"/>
      <c r="H30" s="34" t="s">
        <v>21</v>
      </c>
      <c r="J30" s="25"/>
      <c r="K30" s="162"/>
      <c r="L30" s="15"/>
      <c r="M30" s="25"/>
      <c r="N30" s="64" t="b">
        <v>1</v>
      </c>
      <c r="O30" s="49"/>
      <c r="P30" s="29" t="s">
        <v>35</v>
      </c>
      <c r="Q30" s="26"/>
      <c r="R30" s="26"/>
      <c r="S30" s="69"/>
      <c r="T30" s="134"/>
      <c r="U30" s="134"/>
      <c r="V30" s="134"/>
      <c r="W30" s="25"/>
      <c r="X30" s="15"/>
      <c r="Y30" s="15"/>
      <c r="Z30" s="25"/>
      <c r="AA30" s="64" t="b">
        <v>1</v>
      </c>
      <c r="AB30" s="49"/>
      <c r="AC30" s="29" t="s">
        <v>34</v>
      </c>
      <c r="AD30" s="26"/>
      <c r="AE30" s="26"/>
      <c r="AF30" s="69"/>
      <c r="AG30" s="134"/>
      <c r="AH30" s="134"/>
      <c r="AI30" s="134"/>
      <c r="AJ30" s="25"/>
      <c r="AK30" s="15"/>
      <c r="AL30" s="15"/>
      <c r="AM30" s="25"/>
      <c r="AN30" s="64" t="b">
        <v>1</v>
      </c>
      <c r="AO30" s="49"/>
      <c r="AP30" s="29" t="s">
        <v>38</v>
      </c>
      <c r="AQ30" s="26"/>
      <c r="AR30" s="26"/>
      <c r="AS30" s="69"/>
      <c r="AT30" s="134"/>
      <c r="AU30" s="134"/>
      <c r="AV30" s="134"/>
      <c r="AW30" s="25"/>
      <c r="AX30" s="15"/>
      <c r="AY30" s="15"/>
      <c r="AZ30" s="25"/>
      <c r="BA30" s="64" t="b">
        <v>1</v>
      </c>
      <c r="BB30" s="49"/>
      <c r="BC30" s="29" t="s">
        <v>41</v>
      </c>
      <c r="BD30" s="26"/>
      <c r="BE30" s="26"/>
      <c r="BF30" s="69"/>
      <c r="BG30" s="134"/>
      <c r="BH30" s="134"/>
      <c r="BI30" s="165"/>
      <c r="BJ30" s="25"/>
    </row>
    <row r="31" spans="1:62" ht="14.45" customHeight="1" x14ac:dyDescent="0.25">
      <c r="A31" s="33" t="s">
        <v>102</v>
      </c>
      <c r="B31" s="18" t="s">
        <v>27</v>
      </c>
      <c r="C31" s="18"/>
      <c r="D31" s="18"/>
      <c r="E31" s="19"/>
      <c r="F31" s="4" t="s">
        <v>23</v>
      </c>
      <c r="G31" s="20" t="s">
        <v>0</v>
      </c>
      <c r="H31" s="34" t="s">
        <v>22</v>
      </c>
      <c r="J31" s="25"/>
      <c r="K31" s="162"/>
      <c r="L31" s="15"/>
      <c r="M31" s="25"/>
      <c r="N31" s="25"/>
      <c r="O31" s="29" t="str">
        <f>IF(S31&gt;0,"CPU","")</f>
        <v>CPU</v>
      </c>
      <c r="P31" s="26"/>
      <c r="Q31" s="26"/>
      <c r="R31" s="26"/>
      <c r="S31" s="133">
        <f>COUNTIF(N30,"VERO")</f>
        <v>1</v>
      </c>
      <c r="T31" s="134"/>
      <c r="U31" s="134"/>
      <c r="V31" s="134"/>
      <c r="W31" s="25"/>
      <c r="X31" s="15"/>
      <c r="Y31" s="15"/>
      <c r="Z31" s="25"/>
      <c r="AA31" s="25"/>
      <c r="AB31" s="29" t="str">
        <f>IF(AF31&gt;0,"CPU","")</f>
        <v>CPU</v>
      </c>
      <c r="AC31" s="26"/>
      <c r="AD31" s="26"/>
      <c r="AE31" s="26"/>
      <c r="AF31" s="133">
        <f>COUNTIF(AA30,"VERO")</f>
        <v>1</v>
      </c>
      <c r="AG31" s="134"/>
      <c r="AH31" s="134"/>
      <c r="AI31" s="134"/>
      <c r="AJ31" s="25"/>
      <c r="AK31" s="15"/>
      <c r="AL31" s="15"/>
      <c r="AM31" s="25"/>
      <c r="AN31" s="25"/>
      <c r="AO31" s="29" t="str">
        <f>IF(AS31&gt;0,"CPU","")</f>
        <v>CPU</v>
      </c>
      <c r="AP31" s="26"/>
      <c r="AQ31" s="26"/>
      <c r="AR31" s="26"/>
      <c r="AS31" s="133">
        <f>COUNTIF(AN30,"VERO")</f>
        <v>1</v>
      </c>
      <c r="AT31" s="134"/>
      <c r="AU31" s="134"/>
      <c r="AV31" s="134"/>
      <c r="AW31" s="25"/>
      <c r="AX31" s="15"/>
      <c r="AY31" s="15"/>
      <c r="AZ31" s="25"/>
      <c r="BA31" s="25"/>
      <c r="BB31" s="29" t="str">
        <f>IF(BF31&gt;0,"CPU","")</f>
        <v>CPU</v>
      </c>
      <c r="BC31" s="26"/>
      <c r="BD31" s="26"/>
      <c r="BE31" s="26"/>
      <c r="BF31" s="133">
        <f>COUNTIF(BA30,"VERO")</f>
        <v>1</v>
      </c>
      <c r="BG31" s="134"/>
      <c r="BH31" s="134"/>
      <c r="BI31" s="165"/>
      <c r="BJ31" s="25"/>
    </row>
    <row r="32" spans="1:62" ht="14.45" customHeight="1" x14ac:dyDescent="0.25">
      <c r="A32" s="221" t="s">
        <v>109</v>
      </c>
      <c r="B32" s="10" t="s">
        <v>151</v>
      </c>
      <c r="C32" s="21"/>
      <c r="D32" s="21"/>
      <c r="E32" s="5"/>
      <c r="F32" s="6">
        <v>31875.97</v>
      </c>
      <c r="G32" s="7">
        <v>1</v>
      </c>
      <c r="H32" s="35">
        <f>G32*F32</f>
        <v>31875.97</v>
      </c>
      <c r="J32" s="25"/>
      <c r="K32" s="162"/>
      <c r="L32" s="15"/>
      <c r="M32" s="25"/>
      <c r="N32" s="25"/>
      <c r="O32" s="29" t="str">
        <f>IF(S31&gt;0,"INSTALLATA","")</f>
        <v>INSTALLATA</v>
      </c>
      <c r="P32" s="26"/>
      <c r="Q32" s="26"/>
      <c r="R32" s="26"/>
      <c r="S32" s="78"/>
      <c r="T32" s="25"/>
      <c r="U32" s="25"/>
      <c r="V32" s="25"/>
      <c r="W32" s="25"/>
      <c r="X32" s="15"/>
      <c r="Y32" s="15"/>
      <c r="Z32" s="25"/>
      <c r="AA32" s="25"/>
      <c r="AB32" s="29" t="str">
        <f>IF(AF31&gt;0,"INSTALLATA","")</f>
        <v>INSTALLATA</v>
      </c>
      <c r="AC32" s="26"/>
      <c r="AD32" s="26"/>
      <c r="AE32" s="26"/>
      <c r="AF32" s="78"/>
      <c r="AG32" s="25"/>
      <c r="AH32" s="25"/>
      <c r="AI32" s="25"/>
      <c r="AJ32" s="25"/>
      <c r="AK32" s="15"/>
      <c r="AL32" s="15"/>
      <c r="AM32" s="25"/>
      <c r="AN32" s="25"/>
      <c r="AO32" s="29" t="str">
        <f>IF(AS31&gt;0,"INSTALLATA","")</f>
        <v>INSTALLATA</v>
      </c>
      <c r="AP32" s="26"/>
      <c r="AQ32" s="26"/>
      <c r="AR32" s="26"/>
      <c r="AS32" s="78"/>
      <c r="AT32" s="25"/>
      <c r="AU32" s="25"/>
      <c r="AV32" s="25"/>
      <c r="AW32" s="25"/>
      <c r="AX32" s="15"/>
      <c r="AY32" s="15"/>
      <c r="AZ32" s="25"/>
      <c r="BA32" s="25"/>
      <c r="BB32" s="29" t="str">
        <f>IF(BF31&gt;0,"INSTALLATA","")</f>
        <v>INSTALLATA</v>
      </c>
      <c r="BC32" s="26"/>
      <c r="BD32" s="26"/>
      <c r="BE32" s="26"/>
      <c r="BF32" s="78"/>
      <c r="BG32" s="25"/>
      <c r="BH32" s="25"/>
      <c r="BI32" s="166"/>
      <c r="BJ32" s="25"/>
    </row>
    <row r="33" spans="1:63" ht="14.45" customHeight="1" x14ac:dyDescent="0.25">
      <c r="A33" s="38"/>
      <c r="B33" s="140" t="s">
        <v>153</v>
      </c>
      <c r="C33" s="15"/>
      <c r="D33" s="15"/>
      <c r="E33" s="68"/>
      <c r="F33" s="15"/>
      <c r="G33" s="15"/>
      <c r="H33" s="54"/>
      <c r="J33" s="15"/>
      <c r="K33" s="162"/>
      <c r="L33" s="15"/>
      <c r="M33" s="15"/>
      <c r="N33" s="25"/>
      <c r="O33" s="65" t="str">
        <f>IF(AND(S31&gt;0,(W37+W44)&lt;1),"CPU SENZA RAM","")</f>
        <v/>
      </c>
      <c r="P33" s="26"/>
      <c r="Q33" s="26"/>
      <c r="R33" s="26"/>
      <c r="S33" s="78"/>
      <c r="T33" s="15"/>
      <c r="U33" s="15"/>
      <c r="V33" s="15"/>
      <c r="W33" s="15"/>
      <c r="X33" s="15"/>
      <c r="Y33" s="15"/>
      <c r="Z33" s="25"/>
      <c r="AA33" s="25"/>
      <c r="AB33" s="65" t="str">
        <f>IF(AND(AF31&gt;0,(AJ37+AJ44)&lt;1),"CPU SENZA RAM","")</f>
        <v/>
      </c>
      <c r="AC33" s="26"/>
      <c r="AD33" s="26"/>
      <c r="AE33" s="26"/>
      <c r="AF33" s="78"/>
      <c r="AG33" s="25"/>
      <c r="AH33" s="25"/>
      <c r="AI33" s="25"/>
      <c r="AJ33" s="25"/>
      <c r="AK33" s="15"/>
      <c r="AL33" s="15"/>
      <c r="AM33" s="25"/>
      <c r="AN33" s="25"/>
      <c r="AO33" s="65" t="str">
        <f>IF(AND(AS31&gt;0,(AW37+AW44)&lt;1),"CPU SENZA RAM","")</f>
        <v/>
      </c>
      <c r="AP33" s="26"/>
      <c r="AQ33" s="26"/>
      <c r="AR33" s="26"/>
      <c r="AS33" s="78"/>
      <c r="AT33" s="25"/>
      <c r="AU33" s="25"/>
      <c r="AV33" s="25"/>
      <c r="AW33" s="25"/>
      <c r="AX33" s="15"/>
      <c r="AY33" s="15"/>
      <c r="AZ33" s="25"/>
      <c r="BA33" s="25"/>
      <c r="BB33" s="65" t="str">
        <f>IF(AND(BF31&gt;0,(BJ37+BJ44)&lt;1),"CPU SENZA RAM","")</f>
        <v/>
      </c>
      <c r="BC33" s="26"/>
      <c r="BD33" s="26"/>
      <c r="BE33" s="26"/>
      <c r="BF33" s="78"/>
      <c r="BG33" s="25"/>
      <c r="BH33" s="25"/>
      <c r="BI33" s="166"/>
      <c r="BJ33" s="25"/>
    </row>
    <row r="34" spans="1:63" ht="14.45" customHeight="1" x14ac:dyDescent="0.25">
      <c r="A34" s="38"/>
      <c r="B34" s="10" t="s">
        <v>76</v>
      </c>
      <c r="C34" s="21"/>
      <c r="D34" s="21"/>
      <c r="E34" s="21"/>
      <c r="F34" s="10"/>
      <c r="G34" s="10"/>
      <c r="H34" s="37"/>
      <c r="K34" s="162"/>
      <c r="L34" s="15"/>
      <c r="M34" s="15"/>
      <c r="N34" s="25"/>
      <c r="O34" s="49" t="str">
        <f>IF(AND(S31&lt;1,(W37+W44)&gt;0),"RAM SENZA CPU","")</f>
        <v/>
      </c>
      <c r="P34" s="26"/>
      <c r="Q34" s="26"/>
      <c r="R34" s="26"/>
      <c r="S34" s="78"/>
      <c r="T34" s="15"/>
      <c r="U34" s="15"/>
      <c r="V34" s="15"/>
      <c r="W34" s="77"/>
      <c r="X34" s="15"/>
      <c r="Y34" s="15"/>
      <c r="Z34" s="25"/>
      <c r="AA34" s="25"/>
      <c r="AB34" s="49" t="str">
        <f>IF(AND(AF31&lt;1,(AJ37+AJ44)&gt;0),"RAM SENZA CPU","")</f>
        <v/>
      </c>
      <c r="AC34" s="26"/>
      <c r="AD34" s="26"/>
      <c r="AE34" s="26"/>
      <c r="AF34" s="78"/>
      <c r="AG34" s="25"/>
      <c r="AH34" s="25"/>
      <c r="AI34" s="25"/>
      <c r="AJ34" s="25"/>
      <c r="AK34" s="15"/>
      <c r="AL34" s="15"/>
      <c r="AM34" s="25"/>
      <c r="AN34" s="25"/>
      <c r="AO34" s="49" t="str">
        <f>IF(AND(AS31&lt;1,(AW37+AW44)&gt;0),"RAM SENZA CPU","")</f>
        <v/>
      </c>
      <c r="AP34" s="26"/>
      <c r="AQ34" s="26"/>
      <c r="AR34" s="26"/>
      <c r="AS34" s="78"/>
      <c r="AT34" s="25"/>
      <c r="AU34" s="25"/>
      <c r="AV34" s="25"/>
      <c r="AW34" s="25"/>
      <c r="AX34" s="15"/>
      <c r="AY34" s="15"/>
      <c r="AZ34" s="25"/>
      <c r="BA34" s="25"/>
      <c r="BB34" s="66" t="str">
        <f>IF(AND(BF31&lt;1,(BJ37+BJ44)&gt;0),"RAM SENZA CPU","")</f>
        <v/>
      </c>
      <c r="BC34" s="26"/>
      <c r="BD34" s="26"/>
      <c r="BE34" s="26"/>
      <c r="BF34" s="78"/>
      <c r="BG34" s="25"/>
      <c r="BH34" s="25"/>
      <c r="BI34" s="166"/>
      <c r="BJ34" s="25"/>
    </row>
    <row r="35" spans="1:63" ht="14.45" customHeight="1" x14ac:dyDescent="0.25">
      <c r="A35" s="36"/>
      <c r="B35" s="23" t="s">
        <v>146</v>
      </c>
      <c r="C35" s="21"/>
      <c r="D35" s="175"/>
      <c r="E35" s="21"/>
      <c r="F35" s="10"/>
      <c r="G35" s="10"/>
      <c r="H35" s="37"/>
      <c r="J35" s="46"/>
      <c r="K35" s="233">
        <f t="shared" ref="K35:V35" si="0">COUNTIF(K38:K39,"VERO")</f>
        <v>1</v>
      </c>
      <c r="L35" s="133">
        <f t="shared" si="0"/>
        <v>1</v>
      </c>
      <c r="M35" s="133">
        <f t="shared" si="0"/>
        <v>1</v>
      </c>
      <c r="N35" s="133">
        <f t="shared" si="0"/>
        <v>1</v>
      </c>
      <c r="O35" s="133">
        <f t="shared" si="0"/>
        <v>0</v>
      </c>
      <c r="P35" s="133">
        <f t="shared" si="0"/>
        <v>0</v>
      </c>
      <c r="Q35" s="133">
        <f t="shared" si="0"/>
        <v>0</v>
      </c>
      <c r="R35" s="133">
        <f t="shared" si="0"/>
        <v>0</v>
      </c>
      <c r="S35" s="133">
        <f t="shared" si="0"/>
        <v>0</v>
      </c>
      <c r="T35" s="133">
        <f t="shared" si="0"/>
        <v>0</v>
      </c>
      <c r="U35" s="133">
        <f t="shared" si="0"/>
        <v>0</v>
      </c>
      <c r="V35" s="133">
        <f t="shared" si="0"/>
        <v>0</v>
      </c>
      <c r="W35" s="135"/>
      <c r="X35" s="133">
        <f t="shared" ref="X35:AI35" si="1">COUNTIF(X38:X39,"VERO")</f>
        <v>1</v>
      </c>
      <c r="Y35" s="133">
        <f t="shared" si="1"/>
        <v>1</v>
      </c>
      <c r="Z35" s="133">
        <f t="shared" si="1"/>
        <v>1</v>
      </c>
      <c r="AA35" s="133">
        <f t="shared" si="1"/>
        <v>1</v>
      </c>
      <c r="AB35" s="133">
        <f t="shared" si="1"/>
        <v>0</v>
      </c>
      <c r="AC35" s="133">
        <f t="shared" si="1"/>
        <v>0</v>
      </c>
      <c r="AD35" s="133">
        <f t="shared" si="1"/>
        <v>0</v>
      </c>
      <c r="AE35" s="133">
        <f t="shared" si="1"/>
        <v>0</v>
      </c>
      <c r="AF35" s="133">
        <f t="shared" si="1"/>
        <v>0</v>
      </c>
      <c r="AG35" s="133">
        <f t="shared" si="1"/>
        <v>0</v>
      </c>
      <c r="AH35" s="133">
        <f t="shared" si="1"/>
        <v>0</v>
      </c>
      <c r="AI35" s="133">
        <f t="shared" si="1"/>
        <v>0</v>
      </c>
      <c r="AJ35" s="135"/>
      <c r="AK35" s="133">
        <f t="shared" ref="AK35:AV35" si="2">COUNTIF(AK38:AK39,"VERO")</f>
        <v>1</v>
      </c>
      <c r="AL35" s="133">
        <f t="shared" si="2"/>
        <v>1</v>
      </c>
      <c r="AM35" s="133">
        <f t="shared" si="2"/>
        <v>1</v>
      </c>
      <c r="AN35" s="133">
        <f t="shared" si="2"/>
        <v>1</v>
      </c>
      <c r="AO35" s="133">
        <f t="shared" si="2"/>
        <v>0</v>
      </c>
      <c r="AP35" s="133">
        <f t="shared" si="2"/>
        <v>0</v>
      </c>
      <c r="AQ35" s="133">
        <f t="shared" si="2"/>
        <v>0</v>
      </c>
      <c r="AR35" s="133">
        <f t="shared" si="2"/>
        <v>0</v>
      </c>
      <c r="AS35" s="133">
        <f t="shared" si="2"/>
        <v>0</v>
      </c>
      <c r="AT35" s="133">
        <f t="shared" si="2"/>
        <v>0</v>
      </c>
      <c r="AU35" s="133">
        <f t="shared" si="2"/>
        <v>0</v>
      </c>
      <c r="AV35" s="133">
        <f t="shared" si="2"/>
        <v>0</v>
      </c>
      <c r="AW35" s="135"/>
      <c r="AX35" s="133">
        <f t="shared" ref="AX35:BI35" si="3">COUNTIF(AX38:AX39,"VERO")</f>
        <v>1</v>
      </c>
      <c r="AY35" s="133">
        <f t="shared" si="3"/>
        <v>1</v>
      </c>
      <c r="AZ35" s="133">
        <f t="shared" si="3"/>
        <v>1</v>
      </c>
      <c r="BA35" s="133">
        <f t="shared" si="3"/>
        <v>1</v>
      </c>
      <c r="BB35" s="133">
        <f t="shared" si="3"/>
        <v>0</v>
      </c>
      <c r="BC35" s="133">
        <f t="shared" si="3"/>
        <v>0</v>
      </c>
      <c r="BD35" s="133">
        <f t="shared" si="3"/>
        <v>0</v>
      </c>
      <c r="BE35" s="133">
        <f t="shared" si="3"/>
        <v>0</v>
      </c>
      <c r="BF35" s="133">
        <f t="shared" si="3"/>
        <v>0</v>
      </c>
      <c r="BG35" s="133">
        <f t="shared" si="3"/>
        <v>0</v>
      </c>
      <c r="BH35" s="133">
        <f t="shared" si="3"/>
        <v>0</v>
      </c>
      <c r="BI35" s="236">
        <f t="shared" si="3"/>
        <v>0</v>
      </c>
      <c r="BJ35" s="46"/>
    </row>
    <row r="36" spans="1:63" ht="14.45" customHeight="1" x14ac:dyDescent="0.25">
      <c r="A36" s="38"/>
      <c r="B36" s="10" t="s">
        <v>83</v>
      </c>
      <c r="C36" s="24"/>
      <c r="D36" s="175"/>
      <c r="E36" s="22"/>
      <c r="F36" s="10"/>
      <c r="G36" s="10"/>
      <c r="H36" s="37"/>
      <c r="K36" s="163"/>
      <c r="L36" s="76"/>
      <c r="M36" s="71"/>
      <c r="N36" s="76"/>
      <c r="O36" s="76" t="s">
        <v>33</v>
      </c>
      <c r="P36" s="71"/>
      <c r="Q36" s="71"/>
      <c r="R36" s="71"/>
      <c r="S36" s="15"/>
      <c r="T36" s="15"/>
      <c r="U36" s="15"/>
      <c r="V36" s="15"/>
      <c r="W36" s="77"/>
      <c r="X36" s="71"/>
      <c r="Y36" s="76"/>
      <c r="Z36" s="71"/>
      <c r="AA36" s="76"/>
      <c r="AB36" s="76" t="s">
        <v>33</v>
      </c>
      <c r="AC36" s="71"/>
      <c r="AD36" s="71"/>
      <c r="AE36" s="15"/>
      <c r="AF36" s="15"/>
      <c r="AG36" s="15"/>
      <c r="AH36" s="15"/>
      <c r="AI36" s="15"/>
      <c r="AJ36" s="77"/>
      <c r="AK36" s="71"/>
      <c r="AL36" s="76"/>
      <c r="AM36" s="71"/>
      <c r="AN36" s="76"/>
      <c r="AO36" s="76" t="s">
        <v>33</v>
      </c>
      <c r="AP36" s="71"/>
      <c r="AQ36" s="71"/>
      <c r="AR36" s="15"/>
      <c r="AS36" s="15"/>
      <c r="AT36" s="15"/>
      <c r="AU36" s="15"/>
      <c r="AV36" s="15"/>
      <c r="AW36" s="77"/>
      <c r="AX36" s="71"/>
      <c r="AY36" s="76"/>
      <c r="AZ36" s="71"/>
      <c r="BA36" s="71"/>
      <c r="BB36" s="76" t="s">
        <v>33</v>
      </c>
      <c r="BC36" s="71"/>
      <c r="BD36" s="71"/>
      <c r="BE36" s="71"/>
      <c r="BF36" s="15"/>
      <c r="BG36" s="15"/>
      <c r="BH36" s="15"/>
      <c r="BI36" s="166"/>
      <c r="BJ36" s="46"/>
    </row>
    <row r="37" spans="1:63" ht="14.45" customHeight="1" x14ac:dyDescent="0.25">
      <c r="A37" s="36"/>
      <c r="B37" s="10" t="s">
        <v>174</v>
      </c>
      <c r="C37" s="21"/>
      <c r="D37" s="175"/>
      <c r="E37" s="21"/>
      <c r="F37" s="10"/>
      <c r="G37" s="10"/>
      <c r="H37" s="37"/>
      <c r="K37" s="196" t="s">
        <v>134</v>
      </c>
      <c r="L37" s="197" t="s">
        <v>135</v>
      </c>
      <c r="M37" s="197" t="s">
        <v>136</v>
      </c>
      <c r="N37" s="197" t="s">
        <v>137</v>
      </c>
      <c r="O37" s="197" t="s">
        <v>138</v>
      </c>
      <c r="P37" s="197" t="s">
        <v>139</v>
      </c>
      <c r="Q37" s="197" t="s">
        <v>140</v>
      </c>
      <c r="R37" s="197" t="s">
        <v>141</v>
      </c>
      <c r="S37" s="197" t="s">
        <v>142</v>
      </c>
      <c r="T37" s="197" t="s">
        <v>143</v>
      </c>
      <c r="U37" s="197" t="s">
        <v>144</v>
      </c>
      <c r="V37" s="197" t="s">
        <v>145</v>
      </c>
      <c r="W37" s="133">
        <f>SUM(W38:W39)</f>
        <v>4</v>
      </c>
      <c r="X37" s="197" t="s">
        <v>134</v>
      </c>
      <c r="Y37" s="197" t="s">
        <v>135</v>
      </c>
      <c r="Z37" s="197" t="s">
        <v>136</v>
      </c>
      <c r="AA37" s="197" t="s">
        <v>137</v>
      </c>
      <c r="AB37" s="197" t="s">
        <v>138</v>
      </c>
      <c r="AC37" s="197" t="s">
        <v>139</v>
      </c>
      <c r="AD37" s="197" t="s">
        <v>140</v>
      </c>
      <c r="AE37" s="197" t="s">
        <v>141</v>
      </c>
      <c r="AF37" s="197" t="s">
        <v>142</v>
      </c>
      <c r="AG37" s="197" t="s">
        <v>143</v>
      </c>
      <c r="AH37" s="197" t="s">
        <v>144</v>
      </c>
      <c r="AI37" s="197" t="s">
        <v>145</v>
      </c>
      <c r="AJ37" s="133">
        <f>SUM(AJ38:AJ39)</f>
        <v>4</v>
      </c>
      <c r="AK37" s="197" t="s">
        <v>134</v>
      </c>
      <c r="AL37" s="197" t="s">
        <v>135</v>
      </c>
      <c r="AM37" s="197" t="s">
        <v>136</v>
      </c>
      <c r="AN37" s="197" t="s">
        <v>137</v>
      </c>
      <c r="AO37" s="197" t="s">
        <v>138</v>
      </c>
      <c r="AP37" s="197" t="s">
        <v>139</v>
      </c>
      <c r="AQ37" s="197" t="s">
        <v>140</v>
      </c>
      <c r="AR37" s="197" t="s">
        <v>141</v>
      </c>
      <c r="AS37" s="197" t="s">
        <v>142</v>
      </c>
      <c r="AT37" s="197" t="s">
        <v>143</v>
      </c>
      <c r="AU37" s="197" t="s">
        <v>144</v>
      </c>
      <c r="AV37" s="197" t="s">
        <v>145</v>
      </c>
      <c r="AW37" s="133">
        <f>SUM(AW38:AW39)</f>
        <v>4</v>
      </c>
      <c r="AX37" s="197" t="s">
        <v>134</v>
      </c>
      <c r="AY37" s="197" t="s">
        <v>135</v>
      </c>
      <c r="AZ37" s="197" t="s">
        <v>136</v>
      </c>
      <c r="BA37" s="197" t="s">
        <v>137</v>
      </c>
      <c r="BB37" s="197" t="s">
        <v>138</v>
      </c>
      <c r="BC37" s="197" t="s">
        <v>139</v>
      </c>
      <c r="BD37" s="197" t="s">
        <v>140</v>
      </c>
      <c r="BE37" s="197" t="s">
        <v>141</v>
      </c>
      <c r="BF37" s="197" t="s">
        <v>142</v>
      </c>
      <c r="BG37" s="197" t="s">
        <v>143</v>
      </c>
      <c r="BH37" s="197" t="s">
        <v>144</v>
      </c>
      <c r="BI37" s="200" t="s">
        <v>145</v>
      </c>
      <c r="BJ37" s="230">
        <f>SUM(BJ38:BJ39)</f>
        <v>4</v>
      </c>
    </row>
    <row r="38" spans="1:63" ht="14.45" customHeight="1" x14ac:dyDescent="0.25">
      <c r="A38" s="36"/>
      <c r="B38" s="10" t="s">
        <v>147</v>
      </c>
      <c r="C38" s="10"/>
      <c r="D38" s="175"/>
      <c r="E38" s="22"/>
      <c r="F38" s="10"/>
      <c r="G38" s="10"/>
      <c r="H38" s="37"/>
      <c r="J38" s="148" t="s">
        <v>31</v>
      </c>
      <c r="K38" s="95" t="b">
        <v>0</v>
      </c>
      <c r="L38" s="12" t="b">
        <v>0</v>
      </c>
      <c r="M38" s="12" t="b">
        <v>0</v>
      </c>
      <c r="N38" s="12" t="b">
        <v>0</v>
      </c>
      <c r="O38" s="12" t="b">
        <v>0</v>
      </c>
      <c r="P38" s="12" t="b">
        <v>0</v>
      </c>
      <c r="Q38" s="12" t="b">
        <v>0</v>
      </c>
      <c r="R38" s="12" t="b">
        <v>0</v>
      </c>
      <c r="S38" s="12" t="b">
        <v>0</v>
      </c>
      <c r="T38" s="12" t="b">
        <v>0</v>
      </c>
      <c r="U38" s="12" t="b">
        <v>0</v>
      </c>
      <c r="V38" s="12" t="b">
        <v>0</v>
      </c>
      <c r="W38" s="133">
        <f>COUNTIF(K38:V38,"VERO")</f>
        <v>0</v>
      </c>
      <c r="X38" s="12" t="b">
        <v>0</v>
      </c>
      <c r="Y38" s="12" t="b">
        <v>0</v>
      </c>
      <c r="Z38" s="12" t="b">
        <v>0</v>
      </c>
      <c r="AA38" s="12" t="b">
        <v>0</v>
      </c>
      <c r="AB38" s="12" t="b">
        <v>0</v>
      </c>
      <c r="AC38" s="12" t="b">
        <v>0</v>
      </c>
      <c r="AD38" s="12" t="b">
        <v>0</v>
      </c>
      <c r="AE38" s="12" t="b">
        <v>0</v>
      </c>
      <c r="AF38" s="12" t="b">
        <v>0</v>
      </c>
      <c r="AG38" s="138" t="b">
        <v>0</v>
      </c>
      <c r="AH38" s="12" t="b">
        <v>0</v>
      </c>
      <c r="AI38" s="12" t="b">
        <v>0</v>
      </c>
      <c r="AJ38" s="133">
        <f>COUNTIF(X38:AI38,"VERO")</f>
        <v>0</v>
      </c>
      <c r="AK38" s="12" t="b">
        <v>0</v>
      </c>
      <c r="AL38" s="12" t="b">
        <v>0</v>
      </c>
      <c r="AM38" s="12" t="b">
        <v>0</v>
      </c>
      <c r="AN38" s="12" t="b">
        <v>0</v>
      </c>
      <c r="AO38" s="12" t="b">
        <v>0</v>
      </c>
      <c r="AP38" s="12" t="b">
        <v>0</v>
      </c>
      <c r="AQ38" s="12" t="b">
        <v>0</v>
      </c>
      <c r="AR38" s="12" t="b">
        <v>0</v>
      </c>
      <c r="AS38" s="12"/>
      <c r="AT38" s="12"/>
      <c r="AU38" s="12"/>
      <c r="AV38" s="12"/>
      <c r="AW38" s="133">
        <f>COUNTIF(AK38:AV38,"VERO")</f>
        <v>0</v>
      </c>
      <c r="AX38" s="12" t="b">
        <v>0</v>
      </c>
      <c r="AY38" s="12" t="b">
        <v>0</v>
      </c>
      <c r="AZ38" s="12" t="b">
        <v>0</v>
      </c>
      <c r="BA38" s="12" t="b">
        <v>0</v>
      </c>
      <c r="BB38" s="12" t="b">
        <v>0</v>
      </c>
      <c r="BC38" s="12" t="b">
        <v>0</v>
      </c>
      <c r="BD38" s="12" t="b">
        <v>0</v>
      </c>
      <c r="BE38" s="138" t="b">
        <v>0</v>
      </c>
      <c r="BF38" s="12"/>
      <c r="BG38" s="12" t="b">
        <v>0</v>
      </c>
      <c r="BH38" s="12"/>
      <c r="BI38" s="96"/>
      <c r="BJ38" s="230">
        <f>COUNTIF(AX38:BI38,"VERO")</f>
        <v>0</v>
      </c>
    </row>
    <row r="39" spans="1:63" ht="14.45" customHeight="1" x14ac:dyDescent="0.25">
      <c r="A39" s="36"/>
      <c r="B39" s="10" t="s">
        <v>148</v>
      </c>
      <c r="C39" s="10"/>
      <c r="E39" s="22"/>
      <c r="F39" s="10"/>
      <c r="G39" s="10"/>
      <c r="H39" s="37"/>
      <c r="J39" s="148" t="s">
        <v>32</v>
      </c>
      <c r="K39" s="95" t="b">
        <v>1</v>
      </c>
      <c r="L39" s="13" t="b">
        <v>1</v>
      </c>
      <c r="M39" s="13" t="b">
        <v>1</v>
      </c>
      <c r="N39" s="13" t="b">
        <v>1</v>
      </c>
      <c r="O39" s="13" t="b">
        <v>0</v>
      </c>
      <c r="P39" s="13" t="b">
        <v>0</v>
      </c>
      <c r="Q39" s="13" t="b">
        <v>0</v>
      </c>
      <c r="R39" s="13" t="b">
        <v>0</v>
      </c>
      <c r="S39" s="13" t="b">
        <v>0</v>
      </c>
      <c r="T39" s="13" t="b">
        <v>0</v>
      </c>
      <c r="U39" s="13" t="b">
        <v>0</v>
      </c>
      <c r="V39" s="13" t="b">
        <v>0</v>
      </c>
      <c r="W39" s="133">
        <f>COUNTIF(K39:V39,"VERO")</f>
        <v>4</v>
      </c>
      <c r="X39" s="13" t="b">
        <v>1</v>
      </c>
      <c r="Y39" s="13" t="b">
        <v>1</v>
      </c>
      <c r="Z39" s="13" t="b">
        <v>1</v>
      </c>
      <c r="AA39" s="13" t="b">
        <v>1</v>
      </c>
      <c r="AB39" s="13" t="b">
        <v>0</v>
      </c>
      <c r="AC39" s="13" t="b">
        <v>0</v>
      </c>
      <c r="AD39" s="13" t="b">
        <v>0</v>
      </c>
      <c r="AE39" s="13" t="b">
        <v>0</v>
      </c>
      <c r="AF39" s="13"/>
      <c r="AG39" s="139"/>
      <c r="AH39" s="13"/>
      <c r="AI39" s="13"/>
      <c r="AJ39" s="133">
        <f>COUNTIF(X39:AI39,"VERO")</f>
        <v>4</v>
      </c>
      <c r="AK39" s="13" t="b">
        <v>1</v>
      </c>
      <c r="AL39" s="13" t="b">
        <v>1</v>
      </c>
      <c r="AM39" s="13" t="b">
        <v>1</v>
      </c>
      <c r="AN39" s="13" t="b">
        <v>1</v>
      </c>
      <c r="AO39" s="13" t="b">
        <v>0</v>
      </c>
      <c r="AP39" s="13" t="b">
        <v>0</v>
      </c>
      <c r="AQ39" s="13" t="b">
        <v>0</v>
      </c>
      <c r="AR39" s="13" t="b">
        <v>0</v>
      </c>
      <c r="AS39" s="13"/>
      <c r="AT39" s="13"/>
      <c r="AU39" s="13"/>
      <c r="AV39" s="13" t="b">
        <v>0</v>
      </c>
      <c r="AW39" s="133">
        <f>COUNTIF(AK39:AV39,"VERO")</f>
        <v>4</v>
      </c>
      <c r="AX39" s="13" t="b">
        <v>1</v>
      </c>
      <c r="AY39" s="13" t="b">
        <v>1</v>
      </c>
      <c r="AZ39" s="13" t="b">
        <v>1</v>
      </c>
      <c r="BA39" s="13" t="b">
        <v>1</v>
      </c>
      <c r="BB39" s="13" t="b">
        <v>0</v>
      </c>
      <c r="BC39" s="13" t="b">
        <v>0</v>
      </c>
      <c r="BD39" s="13" t="b">
        <v>0</v>
      </c>
      <c r="BE39" s="139" t="b">
        <v>0</v>
      </c>
      <c r="BF39" s="13"/>
      <c r="BG39" s="13" t="b">
        <v>0</v>
      </c>
      <c r="BH39" s="13"/>
      <c r="BI39" s="97" t="b">
        <v>0</v>
      </c>
      <c r="BJ39" s="230">
        <f>COUNTIF(AX39:BI39,"VERO")</f>
        <v>4</v>
      </c>
    </row>
    <row r="40" spans="1:63" ht="14.45" customHeight="1" x14ac:dyDescent="0.25">
      <c r="A40" s="36"/>
      <c r="B40" s="10" t="s">
        <v>149</v>
      </c>
      <c r="C40" s="21"/>
      <c r="D40" s="175"/>
      <c r="E40" s="22"/>
      <c r="F40" s="10"/>
      <c r="G40" s="10"/>
      <c r="H40" s="37"/>
      <c r="I40" s="15"/>
      <c r="J40" s="149"/>
      <c r="K40" s="164" t="str">
        <f>IF(OR(K35&gt;1,L35&gt;1,M35&gt;1,N35&gt;1,O35&gt;1,P35&gt;1,Q35&gt;1,R35&gt;1,K44&gt;1,L44&gt;1,M44&gt;1,N44&gt;1,O44&gt;1,P44&gt;1,Q44&gt;1,R44&gt;1,S35&gt;1,T35&gt;1,U35&gt;1,V35&gt;1,S44&gt;1,T44&gt;1,U44&gt;1,V44&gt;1),"NON PUOI SELEZIONARE PIU' TIPOLOGIE NELLO STESSO SLOT","")</f>
        <v/>
      </c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33"/>
      <c r="X40" s="198" t="str">
        <f>IF(OR(X35&gt;1,Y35&gt;1,Z35&gt;1,AA35&gt;1,AB35&gt;1,AC35&gt;1,AD35&gt;1,AE35&gt;1,X44&gt;1,Y44&gt;1,Z44&gt;1,AA44&gt;1,AB44&gt;1,AC44&gt;1,AD44&gt;1,AE44&gt;1,AF35&gt;1,AG35&gt;1,AH35&gt;1,AI35&gt;1,AF44&gt;1,AG44&gt;1,AH44&gt;1,AI44&gt;1),"NON PUOI SELEZIONARE PIU' TIPOLOGIE NELLO STESSO SLOT","")</f>
        <v/>
      </c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133"/>
      <c r="AK40" s="198" t="str">
        <f>IF(OR(AK35&gt;1,AL35&gt;1,AM35&gt;1,AN35&gt;1,AO35&gt;1,AP35&gt;1,AQ35&gt;1,AR35&gt;1,AK44&gt;1,AL44&gt;1,AM44&gt;1,AN44&gt;1,AO44&gt;1,AP44&gt;1,AQ44&gt;1,AR44&gt;1,AS35&gt;1,AT35&gt;1,AU35&gt;1,AV35&gt;1,AS44&gt;1,AT44&gt;1,AU44&gt;1,AV44&gt;1),"NON PUOI SELEZIONARE PIU' TIPOLOGIE NELLO STESSO SLOT","")</f>
        <v/>
      </c>
      <c r="AL40" s="25"/>
      <c r="AM40" s="199"/>
      <c r="AN40" s="15"/>
      <c r="AO40" s="25"/>
      <c r="AP40" s="25"/>
      <c r="AQ40" s="25"/>
      <c r="AR40" s="25"/>
      <c r="AS40" s="25"/>
      <c r="AT40" s="25"/>
      <c r="AU40" s="25"/>
      <c r="AV40" s="25"/>
      <c r="AW40" s="133"/>
      <c r="AX40" s="198" t="str">
        <f>IF(OR(AX35&gt;1,AY35&gt;1,AZ35&gt;1,BA35&gt;1,BB35&gt;1,BC35&gt;1,BD35&gt;1,BE35&gt;1,AX44&gt;1,AY44&gt;1,AZ44&gt;1,BA44&gt;1,BB44&gt;1,BC44&gt;1,BD44&gt;1,BE44&gt;1,BF35&gt;1,BG35&gt;1,BH35&gt;1,BI35&gt;1,BF44&gt;1,BG44&gt;1,BH44&gt;1,BI44&gt;1),"NON PUOI SELEZIONARE PIU' TIPOLOGIE NELLO STESSO SLOT","")</f>
        <v/>
      </c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166"/>
      <c r="BJ40" s="231"/>
    </row>
    <row r="41" spans="1:63" ht="14.45" customHeight="1" x14ac:dyDescent="0.25">
      <c r="A41" s="36"/>
      <c r="B41" s="23" t="s">
        <v>150</v>
      </c>
      <c r="C41" s="10"/>
      <c r="D41" s="175"/>
      <c r="E41" s="22"/>
      <c r="F41" s="10"/>
      <c r="G41" s="10"/>
      <c r="H41" s="37"/>
      <c r="I41" s="15"/>
      <c r="J41" s="150"/>
      <c r="K41" s="196" t="s">
        <v>154</v>
      </c>
      <c r="L41" s="197" t="s">
        <v>155</v>
      </c>
      <c r="M41" s="197" t="s">
        <v>156</v>
      </c>
      <c r="N41" s="197" t="s">
        <v>157</v>
      </c>
      <c r="O41" s="197" t="s">
        <v>158</v>
      </c>
      <c r="P41" s="197" t="s">
        <v>159</v>
      </c>
      <c r="Q41" s="197" t="s">
        <v>160</v>
      </c>
      <c r="R41" s="197" t="s">
        <v>161</v>
      </c>
      <c r="S41" s="197" t="s">
        <v>162</v>
      </c>
      <c r="T41" s="197" t="s">
        <v>163</v>
      </c>
      <c r="U41" s="197" t="s">
        <v>164</v>
      </c>
      <c r="V41" s="197" t="s">
        <v>165</v>
      </c>
      <c r="W41" s="135"/>
      <c r="X41" s="197" t="s">
        <v>154</v>
      </c>
      <c r="Y41" s="197" t="s">
        <v>155</v>
      </c>
      <c r="Z41" s="197" t="s">
        <v>156</v>
      </c>
      <c r="AA41" s="197" t="s">
        <v>157</v>
      </c>
      <c r="AB41" s="197" t="s">
        <v>158</v>
      </c>
      <c r="AC41" s="197" t="s">
        <v>159</v>
      </c>
      <c r="AD41" s="197" t="s">
        <v>160</v>
      </c>
      <c r="AE41" s="197" t="s">
        <v>161</v>
      </c>
      <c r="AF41" s="197" t="s">
        <v>162</v>
      </c>
      <c r="AG41" s="197" t="s">
        <v>163</v>
      </c>
      <c r="AH41" s="197" t="s">
        <v>164</v>
      </c>
      <c r="AI41" s="197" t="s">
        <v>165</v>
      </c>
      <c r="AJ41" s="135"/>
      <c r="AK41" s="197" t="s">
        <v>154</v>
      </c>
      <c r="AL41" s="197" t="s">
        <v>155</v>
      </c>
      <c r="AM41" s="197" t="s">
        <v>156</v>
      </c>
      <c r="AN41" s="197" t="s">
        <v>157</v>
      </c>
      <c r="AO41" s="197" t="s">
        <v>158</v>
      </c>
      <c r="AP41" s="197" t="s">
        <v>159</v>
      </c>
      <c r="AQ41" s="197" t="s">
        <v>160</v>
      </c>
      <c r="AR41" s="197" t="s">
        <v>161</v>
      </c>
      <c r="AS41" s="197" t="s">
        <v>162</v>
      </c>
      <c r="AT41" s="197" t="s">
        <v>163</v>
      </c>
      <c r="AU41" s="197" t="s">
        <v>164</v>
      </c>
      <c r="AV41" s="197" t="s">
        <v>165</v>
      </c>
      <c r="AW41" s="133"/>
      <c r="AX41" s="197" t="s">
        <v>154</v>
      </c>
      <c r="AY41" s="197" t="s">
        <v>155</v>
      </c>
      <c r="AZ41" s="197" t="s">
        <v>156</v>
      </c>
      <c r="BA41" s="197" t="s">
        <v>157</v>
      </c>
      <c r="BB41" s="197" t="s">
        <v>158</v>
      </c>
      <c r="BC41" s="197" t="s">
        <v>159</v>
      </c>
      <c r="BD41" s="197" t="s">
        <v>160</v>
      </c>
      <c r="BE41" s="197" t="s">
        <v>161</v>
      </c>
      <c r="BF41" s="197" t="s">
        <v>162</v>
      </c>
      <c r="BG41" s="197" t="s">
        <v>163</v>
      </c>
      <c r="BH41" s="197" t="s">
        <v>164</v>
      </c>
      <c r="BI41" s="200" t="s">
        <v>165</v>
      </c>
      <c r="BJ41" s="134"/>
    </row>
    <row r="42" spans="1:63" ht="14.45" customHeight="1" x14ac:dyDescent="0.25">
      <c r="A42" s="120"/>
      <c r="B42" s="23" t="s">
        <v>152</v>
      </c>
      <c r="C42" s="23"/>
      <c r="D42" s="15"/>
      <c r="E42" s="22"/>
      <c r="F42" s="10"/>
      <c r="G42" s="10"/>
      <c r="H42" s="37"/>
      <c r="I42" s="15"/>
      <c r="J42" s="148" t="s">
        <v>31</v>
      </c>
      <c r="K42" s="95" t="b">
        <v>0</v>
      </c>
      <c r="L42" s="12" t="b">
        <v>0</v>
      </c>
      <c r="M42" s="12" t="b">
        <v>0</v>
      </c>
      <c r="N42" s="12" t="b">
        <v>0</v>
      </c>
      <c r="O42" s="12" t="b">
        <v>0</v>
      </c>
      <c r="P42" s="12" t="b">
        <v>0</v>
      </c>
      <c r="Q42" s="12" t="b">
        <v>0</v>
      </c>
      <c r="R42" s="12" t="b">
        <v>0</v>
      </c>
      <c r="S42" s="136"/>
      <c r="T42" s="12"/>
      <c r="U42" s="12" t="b">
        <v>0</v>
      </c>
      <c r="V42" s="12" t="b">
        <v>0</v>
      </c>
      <c r="W42" s="133">
        <f>COUNTIF(K42:V42,"VERO")</f>
        <v>0</v>
      </c>
      <c r="X42" s="12" t="b">
        <v>0</v>
      </c>
      <c r="Y42" s="12" t="b">
        <v>0</v>
      </c>
      <c r="Z42" s="12" t="b">
        <v>0</v>
      </c>
      <c r="AA42" s="12" t="b">
        <v>0</v>
      </c>
      <c r="AB42" s="12" t="b">
        <v>0</v>
      </c>
      <c r="AC42" s="12" t="b">
        <v>0</v>
      </c>
      <c r="AD42" s="12" t="b">
        <v>0</v>
      </c>
      <c r="AE42" s="138" t="b">
        <v>0</v>
      </c>
      <c r="AF42" s="12"/>
      <c r="AG42" s="136" t="b">
        <v>0</v>
      </c>
      <c r="AH42" s="12" t="b">
        <v>0</v>
      </c>
      <c r="AI42" s="12" t="b">
        <v>0</v>
      </c>
      <c r="AJ42" s="133">
        <f>COUNTIF(X42:AI42,"VERO")</f>
        <v>0</v>
      </c>
      <c r="AK42" s="12" t="b">
        <v>0</v>
      </c>
      <c r="AL42" s="12" t="b">
        <v>0</v>
      </c>
      <c r="AM42" s="12" t="b">
        <v>0</v>
      </c>
      <c r="AN42" s="12" t="b">
        <v>0</v>
      </c>
      <c r="AO42" s="12" t="b">
        <v>0</v>
      </c>
      <c r="AP42" s="12" t="b">
        <v>0</v>
      </c>
      <c r="AQ42" s="12" t="b">
        <v>0</v>
      </c>
      <c r="AR42" s="12" t="b">
        <v>0</v>
      </c>
      <c r="AS42" s="12" t="b">
        <v>0</v>
      </c>
      <c r="AT42" s="12"/>
      <c r="AU42" s="12"/>
      <c r="AV42" s="12"/>
      <c r="AW42" s="133">
        <f t="shared" ref="AW42:AW43" si="4">COUNTIF(AK42:AV42,"VERO")</f>
        <v>0</v>
      </c>
      <c r="AX42" s="12" t="b">
        <v>0</v>
      </c>
      <c r="AY42" s="12" t="b">
        <v>0</v>
      </c>
      <c r="AZ42" s="12" t="b">
        <v>0</v>
      </c>
      <c r="BA42" s="12" t="b">
        <v>0</v>
      </c>
      <c r="BB42" s="12" t="b">
        <v>0</v>
      </c>
      <c r="BC42" s="12" t="b">
        <v>0</v>
      </c>
      <c r="BD42" s="12" t="b">
        <v>0</v>
      </c>
      <c r="BE42" s="138" t="b">
        <v>0</v>
      </c>
      <c r="BF42" s="12"/>
      <c r="BG42" s="12"/>
      <c r="BH42" s="12"/>
      <c r="BI42" s="96" t="b">
        <v>0</v>
      </c>
      <c r="BJ42" s="230">
        <f t="shared" ref="BJ42:BJ43" si="5">COUNTIF(AX42:BI42,"VERO")</f>
        <v>0</v>
      </c>
    </row>
    <row r="43" spans="1:63" ht="14.45" customHeight="1" x14ac:dyDescent="0.25">
      <c r="A43" s="121"/>
      <c r="B43" s="194" t="s">
        <v>101</v>
      </c>
      <c r="C43" s="108"/>
      <c r="D43" s="108"/>
      <c r="E43" s="107"/>
      <c r="F43" s="109"/>
      <c r="G43" s="109"/>
      <c r="H43" s="122"/>
      <c r="I43" s="15"/>
      <c r="J43" s="148" t="s">
        <v>32</v>
      </c>
      <c r="K43" s="95" t="b">
        <v>0</v>
      </c>
      <c r="L43" s="12" t="b">
        <v>0</v>
      </c>
      <c r="M43" s="12" t="b">
        <v>0</v>
      </c>
      <c r="N43" s="12" t="b">
        <v>0</v>
      </c>
      <c r="O43" s="12" t="b">
        <v>0</v>
      </c>
      <c r="P43" s="12" t="b">
        <v>0</v>
      </c>
      <c r="Q43" s="12" t="b">
        <v>0</v>
      </c>
      <c r="R43" s="13" t="b">
        <v>0</v>
      </c>
      <c r="S43" s="137"/>
      <c r="T43" s="13"/>
      <c r="U43" s="13" t="b">
        <v>0</v>
      </c>
      <c r="V43" s="13" t="b">
        <v>0</v>
      </c>
      <c r="W43" s="133">
        <f>COUNTIF(K43:V43,"VERO")</f>
        <v>0</v>
      </c>
      <c r="X43" s="13" t="b">
        <v>0</v>
      </c>
      <c r="Y43" s="13" t="b">
        <v>0</v>
      </c>
      <c r="Z43" s="13" t="b">
        <v>0</v>
      </c>
      <c r="AA43" s="13" t="b">
        <v>0</v>
      </c>
      <c r="AB43" s="13" t="b">
        <v>0</v>
      </c>
      <c r="AC43" s="13" t="b">
        <v>0</v>
      </c>
      <c r="AD43" s="13" t="b">
        <v>0</v>
      </c>
      <c r="AE43" s="139" t="b">
        <v>0</v>
      </c>
      <c r="AF43" s="13"/>
      <c r="AG43" s="137" t="b">
        <v>0</v>
      </c>
      <c r="AH43" s="13"/>
      <c r="AI43" s="13" t="b">
        <v>0</v>
      </c>
      <c r="AJ43" s="133">
        <f>COUNTIF(X43:AI43,"VERO")</f>
        <v>0</v>
      </c>
      <c r="AK43" s="13" t="b">
        <v>0</v>
      </c>
      <c r="AL43" s="13" t="b">
        <v>0</v>
      </c>
      <c r="AM43" s="13" t="b">
        <v>0</v>
      </c>
      <c r="AN43" s="13" t="b">
        <v>0</v>
      </c>
      <c r="AO43" s="13" t="b">
        <v>0</v>
      </c>
      <c r="AP43" s="13" t="b">
        <v>0</v>
      </c>
      <c r="AQ43" s="13" t="b">
        <v>0</v>
      </c>
      <c r="AR43" s="13" t="b">
        <v>0</v>
      </c>
      <c r="AS43" s="13" t="b">
        <v>0</v>
      </c>
      <c r="AT43" s="13"/>
      <c r="AU43" s="13"/>
      <c r="AV43" s="13" t="b">
        <v>0</v>
      </c>
      <c r="AW43" s="133">
        <f t="shared" si="4"/>
        <v>0</v>
      </c>
      <c r="AX43" s="13" t="b">
        <v>0</v>
      </c>
      <c r="AY43" s="13" t="b">
        <v>0</v>
      </c>
      <c r="AZ43" s="13" t="b">
        <v>0</v>
      </c>
      <c r="BA43" s="13" t="b">
        <v>0</v>
      </c>
      <c r="BB43" s="13" t="b">
        <v>0</v>
      </c>
      <c r="BC43" s="13" t="b">
        <v>0</v>
      </c>
      <c r="BD43" s="13" t="b">
        <v>0</v>
      </c>
      <c r="BE43" s="139" t="b">
        <v>0</v>
      </c>
      <c r="BF43" s="13"/>
      <c r="BG43" s="13"/>
      <c r="BH43" s="13"/>
      <c r="BI43" s="97" t="b">
        <v>0</v>
      </c>
      <c r="BJ43" s="230">
        <f t="shared" si="5"/>
        <v>0</v>
      </c>
    </row>
    <row r="44" spans="1:63" ht="14.45" customHeight="1" thickBot="1" x14ac:dyDescent="0.3">
      <c r="A44" s="141"/>
      <c r="B44" s="115"/>
      <c r="C44" s="142"/>
      <c r="D44" s="142"/>
      <c r="E44" s="143" t="s">
        <v>24</v>
      </c>
      <c r="F44" s="144" t="s">
        <v>20</v>
      </c>
      <c r="G44" s="104"/>
      <c r="H44" s="145" t="s">
        <v>21</v>
      </c>
      <c r="I44" s="15"/>
      <c r="K44" s="234">
        <f t="shared" ref="K44:V44" si="6">COUNTIF(K42:K43,"VERO")</f>
        <v>0</v>
      </c>
      <c r="L44" s="228">
        <f t="shared" si="6"/>
        <v>0</v>
      </c>
      <c r="M44" s="228">
        <f t="shared" si="6"/>
        <v>0</v>
      </c>
      <c r="N44" s="228">
        <f t="shared" si="6"/>
        <v>0</v>
      </c>
      <c r="O44" s="228">
        <f t="shared" si="6"/>
        <v>0</v>
      </c>
      <c r="P44" s="228">
        <f t="shared" si="6"/>
        <v>0</v>
      </c>
      <c r="Q44" s="228">
        <f t="shared" si="6"/>
        <v>0</v>
      </c>
      <c r="R44" s="229">
        <f t="shared" si="6"/>
        <v>0</v>
      </c>
      <c r="S44" s="229">
        <f t="shared" si="6"/>
        <v>0</v>
      </c>
      <c r="T44" s="229">
        <f t="shared" si="6"/>
        <v>0</v>
      </c>
      <c r="U44" s="229">
        <f t="shared" si="6"/>
        <v>0</v>
      </c>
      <c r="V44" s="229">
        <f t="shared" si="6"/>
        <v>0</v>
      </c>
      <c r="W44" s="229">
        <f>SUM(W42:W43)</f>
        <v>0</v>
      </c>
      <c r="X44" s="229">
        <f t="shared" ref="X44:AI44" si="7">COUNTIF(X42:X43,"VERO")</f>
        <v>0</v>
      </c>
      <c r="Y44" s="229">
        <f t="shared" si="7"/>
        <v>0</v>
      </c>
      <c r="Z44" s="229">
        <f t="shared" si="7"/>
        <v>0</v>
      </c>
      <c r="AA44" s="229">
        <f t="shared" si="7"/>
        <v>0</v>
      </c>
      <c r="AB44" s="229">
        <f t="shared" si="7"/>
        <v>0</v>
      </c>
      <c r="AC44" s="229">
        <f t="shared" si="7"/>
        <v>0</v>
      </c>
      <c r="AD44" s="229">
        <f t="shared" si="7"/>
        <v>0</v>
      </c>
      <c r="AE44" s="229">
        <f t="shared" si="7"/>
        <v>0</v>
      </c>
      <c r="AF44" s="229">
        <f t="shared" si="7"/>
        <v>0</v>
      </c>
      <c r="AG44" s="229">
        <f t="shared" si="7"/>
        <v>0</v>
      </c>
      <c r="AH44" s="229">
        <f t="shared" si="7"/>
        <v>0</v>
      </c>
      <c r="AI44" s="229">
        <f t="shared" si="7"/>
        <v>0</v>
      </c>
      <c r="AJ44" s="229">
        <f>SUM(AJ42:AJ43)</f>
        <v>0</v>
      </c>
      <c r="AK44" s="229">
        <f t="shared" ref="AK44:AV44" si="8">COUNTIF(AK42:AK43,"VERO")</f>
        <v>0</v>
      </c>
      <c r="AL44" s="229">
        <f t="shared" si="8"/>
        <v>0</v>
      </c>
      <c r="AM44" s="229">
        <f t="shared" si="8"/>
        <v>0</v>
      </c>
      <c r="AN44" s="229">
        <f t="shared" si="8"/>
        <v>0</v>
      </c>
      <c r="AO44" s="229">
        <f t="shared" si="8"/>
        <v>0</v>
      </c>
      <c r="AP44" s="229">
        <f t="shared" si="8"/>
        <v>0</v>
      </c>
      <c r="AQ44" s="229">
        <f t="shared" si="8"/>
        <v>0</v>
      </c>
      <c r="AR44" s="229">
        <f t="shared" si="8"/>
        <v>0</v>
      </c>
      <c r="AS44" s="229">
        <f t="shared" si="8"/>
        <v>0</v>
      </c>
      <c r="AT44" s="229">
        <f t="shared" si="8"/>
        <v>0</v>
      </c>
      <c r="AU44" s="229">
        <f t="shared" si="8"/>
        <v>0</v>
      </c>
      <c r="AV44" s="229">
        <f t="shared" si="8"/>
        <v>0</v>
      </c>
      <c r="AW44" s="229">
        <f>SUM(AW42:AW43)</f>
        <v>0</v>
      </c>
      <c r="AX44" s="228">
        <f t="shared" ref="AX44:BI44" si="9">COUNTIF(AX42:AX43,"VERO")</f>
        <v>0</v>
      </c>
      <c r="AY44" s="228">
        <f t="shared" si="9"/>
        <v>0</v>
      </c>
      <c r="AZ44" s="228">
        <f t="shared" si="9"/>
        <v>0</v>
      </c>
      <c r="BA44" s="228">
        <f t="shared" si="9"/>
        <v>0</v>
      </c>
      <c r="BB44" s="228">
        <f t="shared" si="9"/>
        <v>0</v>
      </c>
      <c r="BC44" s="228">
        <f t="shared" si="9"/>
        <v>0</v>
      </c>
      <c r="BD44" s="228">
        <f t="shared" si="9"/>
        <v>0</v>
      </c>
      <c r="BE44" s="228">
        <f t="shared" si="9"/>
        <v>0</v>
      </c>
      <c r="BF44" s="228">
        <f t="shared" si="9"/>
        <v>0</v>
      </c>
      <c r="BG44" s="228">
        <f t="shared" si="9"/>
        <v>0</v>
      </c>
      <c r="BH44" s="228">
        <f t="shared" si="9"/>
        <v>0</v>
      </c>
      <c r="BI44" s="237">
        <f t="shared" si="9"/>
        <v>0</v>
      </c>
      <c r="BJ44" s="230">
        <f>SUM(BJ42:BJ43)</f>
        <v>0</v>
      </c>
      <c r="BK44" s="46"/>
    </row>
    <row r="45" spans="1:63" ht="14.45" customHeight="1" x14ac:dyDescent="0.25">
      <c r="A45" s="33" t="s">
        <v>102</v>
      </c>
      <c r="B45" s="18" t="s">
        <v>78</v>
      </c>
      <c r="C45" s="27"/>
      <c r="D45" s="27"/>
      <c r="E45" s="19" t="s">
        <v>22</v>
      </c>
      <c r="F45" s="4" t="s">
        <v>23</v>
      </c>
      <c r="G45" s="20" t="s">
        <v>0</v>
      </c>
      <c r="H45" s="146" t="s">
        <v>22</v>
      </c>
      <c r="I45" s="15"/>
      <c r="J45" s="46"/>
      <c r="K45" s="233">
        <f t="shared" ref="K45:V45" si="10">COUNTIF(K48:K49,"VERO")</f>
        <v>0</v>
      </c>
      <c r="L45" s="133">
        <f t="shared" si="10"/>
        <v>0</v>
      </c>
      <c r="M45" s="133">
        <f t="shared" si="10"/>
        <v>0</v>
      </c>
      <c r="N45" s="133">
        <f t="shared" si="10"/>
        <v>0</v>
      </c>
      <c r="O45" s="133">
        <f t="shared" si="10"/>
        <v>0</v>
      </c>
      <c r="P45" s="133">
        <f t="shared" si="10"/>
        <v>0</v>
      </c>
      <c r="Q45" s="133">
        <f t="shared" si="10"/>
        <v>0</v>
      </c>
      <c r="R45" s="133">
        <f t="shared" si="10"/>
        <v>0</v>
      </c>
      <c r="S45" s="133">
        <f t="shared" si="10"/>
        <v>0</v>
      </c>
      <c r="T45" s="133">
        <f t="shared" si="10"/>
        <v>0</v>
      </c>
      <c r="U45" s="133">
        <f t="shared" si="10"/>
        <v>0</v>
      </c>
      <c r="V45" s="133">
        <f t="shared" si="10"/>
        <v>0</v>
      </c>
      <c r="W45" s="135"/>
      <c r="X45" s="133">
        <f t="shared" ref="X45:AI45" si="11">COUNTIF(X48:X49,"VERO")</f>
        <v>0</v>
      </c>
      <c r="Y45" s="133">
        <f t="shared" si="11"/>
        <v>0</v>
      </c>
      <c r="Z45" s="133">
        <f t="shared" si="11"/>
        <v>0</v>
      </c>
      <c r="AA45" s="133">
        <f t="shared" si="11"/>
        <v>0</v>
      </c>
      <c r="AB45" s="133">
        <f t="shared" si="11"/>
        <v>0</v>
      </c>
      <c r="AC45" s="133">
        <f t="shared" si="11"/>
        <v>0</v>
      </c>
      <c r="AD45" s="133">
        <f t="shared" si="11"/>
        <v>0</v>
      </c>
      <c r="AE45" s="133">
        <f t="shared" si="11"/>
        <v>0</v>
      </c>
      <c r="AF45" s="133">
        <f t="shared" si="11"/>
        <v>0</v>
      </c>
      <c r="AG45" s="133">
        <f t="shared" si="11"/>
        <v>0</v>
      </c>
      <c r="AH45" s="133">
        <f t="shared" si="11"/>
        <v>0</v>
      </c>
      <c r="AI45" s="133">
        <f t="shared" si="11"/>
        <v>0</v>
      </c>
      <c r="AJ45" s="135"/>
      <c r="AK45" s="133">
        <f t="shared" ref="AK45:AV45" si="12">COUNTIF(AK48:AK49,"VERO")</f>
        <v>0</v>
      </c>
      <c r="AL45" s="133">
        <f t="shared" si="12"/>
        <v>0</v>
      </c>
      <c r="AM45" s="133">
        <f t="shared" si="12"/>
        <v>0</v>
      </c>
      <c r="AN45" s="133">
        <f t="shared" si="12"/>
        <v>0</v>
      </c>
      <c r="AO45" s="133">
        <f t="shared" si="12"/>
        <v>0</v>
      </c>
      <c r="AP45" s="133">
        <f t="shared" si="12"/>
        <v>0</v>
      </c>
      <c r="AQ45" s="133">
        <f t="shared" si="12"/>
        <v>0</v>
      </c>
      <c r="AR45" s="133">
        <f t="shared" si="12"/>
        <v>0</v>
      </c>
      <c r="AS45" s="133">
        <f t="shared" si="12"/>
        <v>0</v>
      </c>
      <c r="AT45" s="133">
        <f t="shared" si="12"/>
        <v>0</v>
      </c>
      <c r="AU45" s="133">
        <f t="shared" si="12"/>
        <v>0</v>
      </c>
      <c r="AV45" s="133">
        <f t="shared" si="12"/>
        <v>0</v>
      </c>
      <c r="AW45" s="135"/>
      <c r="AX45" s="133">
        <f t="shared" ref="AX45:BI45" si="13">COUNTIF(AX48:AX49,"VERO")</f>
        <v>0</v>
      </c>
      <c r="AY45" s="133">
        <f t="shared" si="13"/>
        <v>0</v>
      </c>
      <c r="AZ45" s="133">
        <f t="shared" si="13"/>
        <v>0</v>
      </c>
      <c r="BA45" s="133">
        <f t="shared" si="13"/>
        <v>0</v>
      </c>
      <c r="BB45" s="133">
        <f t="shared" si="13"/>
        <v>0</v>
      </c>
      <c r="BC45" s="133">
        <f t="shared" si="13"/>
        <v>0</v>
      </c>
      <c r="BD45" s="133">
        <f t="shared" si="13"/>
        <v>0</v>
      </c>
      <c r="BE45" s="133">
        <f t="shared" si="13"/>
        <v>0</v>
      </c>
      <c r="BF45" s="133">
        <f t="shared" si="13"/>
        <v>0</v>
      </c>
      <c r="BG45" s="133">
        <f t="shared" si="13"/>
        <v>0</v>
      </c>
      <c r="BH45" s="133">
        <f t="shared" si="13"/>
        <v>0</v>
      </c>
      <c r="BI45" s="236">
        <f t="shared" si="13"/>
        <v>0</v>
      </c>
      <c r="BJ45" s="232"/>
      <c r="BK45" s="46"/>
    </row>
    <row r="46" spans="1:63" ht="14.45" customHeight="1" x14ac:dyDescent="0.25">
      <c r="A46" s="221">
        <v>41020591</v>
      </c>
      <c r="B46" s="109" t="s">
        <v>169</v>
      </c>
      <c r="C46" s="110"/>
      <c r="D46" s="110"/>
      <c r="E46" s="111">
        <v>0</v>
      </c>
      <c r="F46" s="112">
        <v>10998.62</v>
      </c>
      <c r="G46" s="113">
        <f>E46</f>
        <v>0</v>
      </c>
      <c r="H46" s="147">
        <f>G46*F46</f>
        <v>0</v>
      </c>
      <c r="I46" s="15"/>
      <c r="K46" s="163"/>
      <c r="L46" s="76"/>
      <c r="M46" s="71"/>
      <c r="N46" s="76"/>
      <c r="O46" s="76" t="s">
        <v>33</v>
      </c>
      <c r="P46" s="71"/>
      <c r="Q46" s="71"/>
      <c r="R46" s="71"/>
      <c r="S46" s="15"/>
      <c r="T46" s="15"/>
      <c r="U46" s="15"/>
      <c r="V46" s="15"/>
      <c r="W46" s="135"/>
      <c r="X46" s="71"/>
      <c r="Y46" s="76"/>
      <c r="Z46" s="71"/>
      <c r="AA46" s="76"/>
      <c r="AB46" s="76" t="s">
        <v>33</v>
      </c>
      <c r="AC46" s="71"/>
      <c r="AD46" s="71"/>
      <c r="AE46" s="15"/>
      <c r="AF46" s="15"/>
      <c r="AG46" s="15"/>
      <c r="AH46" s="15"/>
      <c r="AI46" s="15"/>
      <c r="AJ46" s="135"/>
      <c r="AK46" s="71"/>
      <c r="AL46" s="76"/>
      <c r="AM46" s="71"/>
      <c r="AN46" s="76"/>
      <c r="AO46" s="76" t="s">
        <v>33</v>
      </c>
      <c r="AP46" s="71"/>
      <c r="AQ46" s="71"/>
      <c r="AR46" s="15"/>
      <c r="AS46" s="15"/>
      <c r="AT46" s="15"/>
      <c r="AU46" s="15"/>
      <c r="AV46" s="15"/>
      <c r="AW46" s="135"/>
      <c r="AX46" s="71"/>
      <c r="AY46" s="76"/>
      <c r="AZ46" s="71"/>
      <c r="BA46" s="71"/>
      <c r="BB46" s="76" t="s">
        <v>33</v>
      </c>
      <c r="BC46" s="71"/>
      <c r="BD46" s="71"/>
      <c r="BE46" s="71"/>
      <c r="BF46" s="15"/>
      <c r="BG46" s="15"/>
      <c r="BH46" s="15"/>
      <c r="BI46" s="166"/>
      <c r="BJ46" s="232"/>
      <c r="BK46" s="46"/>
    </row>
    <row r="47" spans="1:63" ht="14.45" customHeight="1" x14ac:dyDescent="0.25">
      <c r="A47" s="171"/>
      <c r="B47" s="115" t="s">
        <v>11</v>
      </c>
      <c r="C47" s="115"/>
      <c r="D47" s="115"/>
      <c r="E47" s="143" t="s">
        <v>47</v>
      </c>
      <c r="F47" s="144" t="s">
        <v>20</v>
      </c>
      <c r="G47" s="104"/>
      <c r="H47" s="145" t="s">
        <v>21</v>
      </c>
      <c r="I47" s="15"/>
      <c r="K47" s="196" t="s">
        <v>134</v>
      </c>
      <c r="L47" s="197" t="s">
        <v>135</v>
      </c>
      <c r="M47" s="197" t="s">
        <v>136</v>
      </c>
      <c r="N47" s="197" t="s">
        <v>137</v>
      </c>
      <c r="O47" s="197" t="s">
        <v>138</v>
      </c>
      <c r="P47" s="197" t="s">
        <v>139</v>
      </c>
      <c r="Q47" s="197" t="s">
        <v>140</v>
      </c>
      <c r="R47" s="197" t="s">
        <v>141</v>
      </c>
      <c r="S47" s="197" t="s">
        <v>142</v>
      </c>
      <c r="T47" s="197" t="s">
        <v>143</v>
      </c>
      <c r="U47" s="197" t="s">
        <v>144</v>
      </c>
      <c r="V47" s="197" t="s">
        <v>145</v>
      </c>
      <c r="W47" s="133">
        <f>SUM(W48:W49)</f>
        <v>0</v>
      </c>
      <c r="X47" s="197" t="s">
        <v>134</v>
      </c>
      <c r="Y47" s="197" t="s">
        <v>135</v>
      </c>
      <c r="Z47" s="197" t="s">
        <v>136</v>
      </c>
      <c r="AA47" s="197" t="s">
        <v>137</v>
      </c>
      <c r="AB47" s="197" t="s">
        <v>138</v>
      </c>
      <c r="AC47" s="197" t="s">
        <v>139</v>
      </c>
      <c r="AD47" s="197" t="s">
        <v>140</v>
      </c>
      <c r="AE47" s="197" t="s">
        <v>141</v>
      </c>
      <c r="AF47" s="197" t="s">
        <v>142</v>
      </c>
      <c r="AG47" s="197" t="s">
        <v>143</v>
      </c>
      <c r="AH47" s="197" t="s">
        <v>144</v>
      </c>
      <c r="AI47" s="197" t="s">
        <v>145</v>
      </c>
      <c r="AJ47" s="133">
        <f>SUM(AJ48:AJ49)</f>
        <v>0</v>
      </c>
      <c r="AK47" s="197" t="s">
        <v>134</v>
      </c>
      <c r="AL47" s="197" t="s">
        <v>135</v>
      </c>
      <c r="AM47" s="197" t="s">
        <v>136</v>
      </c>
      <c r="AN47" s="197" t="s">
        <v>137</v>
      </c>
      <c r="AO47" s="197" t="s">
        <v>138</v>
      </c>
      <c r="AP47" s="197" t="s">
        <v>139</v>
      </c>
      <c r="AQ47" s="197" t="s">
        <v>140</v>
      </c>
      <c r="AR47" s="197" t="s">
        <v>141</v>
      </c>
      <c r="AS47" s="197" t="s">
        <v>142</v>
      </c>
      <c r="AT47" s="197" t="s">
        <v>143</v>
      </c>
      <c r="AU47" s="197" t="s">
        <v>144</v>
      </c>
      <c r="AV47" s="197" t="s">
        <v>145</v>
      </c>
      <c r="AW47" s="133">
        <f>SUM(AW48:AW49)</f>
        <v>0</v>
      </c>
      <c r="AX47" s="197" t="s">
        <v>134</v>
      </c>
      <c r="AY47" s="197" t="s">
        <v>135</v>
      </c>
      <c r="AZ47" s="197" t="s">
        <v>136</v>
      </c>
      <c r="BA47" s="197" t="s">
        <v>137</v>
      </c>
      <c r="BB47" s="197" t="s">
        <v>138</v>
      </c>
      <c r="BC47" s="197" t="s">
        <v>139</v>
      </c>
      <c r="BD47" s="197" t="s">
        <v>140</v>
      </c>
      <c r="BE47" s="197" t="s">
        <v>141</v>
      </c>
      <c r="BF47" s="197" t="s">
        <v>142</v>
      </c>
      <c r="BG47" s="197" t="s">
        <v>143</v>
      </c>
      <c r="BH47" s="197" t="s">
        <v>144</v>
      </c>
      <c r="BI47" s="200" t="s">
        <v>145</v>
      </c>
      <c r="BJ47" s="230">
        <f>SUM(BJ48:BJ49)</f>
        <v>0</v>
      </c>
      <c r="BK47" s="46"/>
    </row>
    <row r="48" spans="1:63" ht="14.45" customHeight="1" x14ac:dyDescent="0.25">
      <c r="A48" s="33" t="s">
        <v>102</v>
      </c>
      <c r="B48" s="28" t="s">
        <v>188</v>
      </c>
      <c r="C48" s="18"/>
      <c r="D48" s="94" t="str">
        <f>IF(SUM(G49:G51)&gt;176,"TROPPE RAM","")</f>
        <v/>
      </c>
      <c r="E48" s="19" t="s">
        <v>22</v>
      </c>
      <c r="F48" s="4" t="s">
        <v>23</v>
      </c>
      <c r="G48" s="20" t="s">
        <v>0</v>
      </c>
      <c r="H48" s="146" t="s">
        <v>22</v>
      </c>
      <c r="I48" s="15"/>
      <c r="J48" s="148" t="s">
        <v>31</v>
      </c>
      <c r="K48" s="95" t="b">
        <v>0</v>
      </c>
      <c r="L48" s="12" t="b">
        <v>0</v>
      </c>
      <c r="M48" s="12" t="b">
        <v>0</v>
      </c>
      <c r="N48" s="12" t="b">
        <v>0</v>
      </c>
      <c r="O48" s="12" t="b">
        <v>0</v>
      </c>
      <c r="P48" s="12" t="b">
        <v>0</v>
      </c>
      <c r="Q48" s="12" t="b">
        <v>0</v>
      </c>
      <c r="R48" s="12" t="b">
        <v>0</v>
      </c>
      <c r="S48" s="12" t="b">
        <v>0</v>
      </c>
      <c r="T48" s="12" t="b">
        <v>0</v>
      </c>
      <c r="U48" s="12" t="b">
        <v>0</v>
      </c>
      <c r="V48" s="12" t="b">
        <v>0</v>
      </c>
      <c r="W48" s="133">
        <f>COUNTIF(K48:V48,"VERO")</f>
        <v>0</v>
      </c>
      <c r="X48" s="12" t="b">
        <v>0</v>
      </c>
      <c r="Y48" s="12" t="b">
        <v>0</v>
      </c>
      <c r="Z48" s="12" t="b">
        <v>0</v>
      </c>
      <c r="AA48" s="12" t="b">
        <v>0</v>
      </c>
      <c r="AB48" s="12" t="b">
        <v>0</v>
      </c>
      <c r="AC48" s="12" t="b">
        <v>0</v>
      </c>
      <c r="AD48" s="12" t="b">
        <v>0</v>
      </c>
      <c r="AE48" s="12" t="b">
        <v>0</v>
      </c>
      <c r="AF48" s="12" t="b">
        <v>0</v>
      </c>
      <c r="AG48" s="138" t="b">
        <v>0</v>
      </c>
      <c r="AH48" s="12" t="b">
        <v>0</v>
      </c>
      <c r="AI48" s="12" t="b">
        <v>0</v>
      </c>
      <c r="AJ48" s="133">
        <f>COUNTIF(X48:AI48,"VERO")</f>
        <v>0</v>
      </c>
      <c r="AK48" s="12" t="b">
        <v>0</v>
      </c>
      <c r="AL48" s="12" t="b">
        <v>0</v>
      </c>
      <c r="AM48" s="12" t="b">
        <v>0</v>
      </c>
      <c r="AN48" s="12" t="b">
        <v>0</v>
      </c>
      <c r="AO48" s="12" t="b">
        <v>0</v>
      </c>
      <c r="AP48" s="12" t="b">
        <v>0</v>
      </c>
      <c r="AQ48" s="12" t="b">
        <v>0</v>
      </c>
      <c r="AR48" s="12" t="b">
        <v>0</v>
      </c>
      <c r="AS48" s="12"/>
      <c r="AT48" s="12"/>
      <c r="AU48" s="12"/>
      <c r="AV48" s="12"/>
      <c r="AW48" s="133">
        <f>COUNTIF(AK48:AV48,"VERO")</f>
        <v>0</v>
      </c>
      <c r="AX48" s="12" t="b">
        <v>0</v>
      </c>
      <c r="AY48" s="12" t="b">
        <v>0</v>
      </c>
      <c r="AZ48" s="12" t="b">
        <v>0</v>
      </c>
      <c r="BA48" s="12" t="b">
        <v>0</v>
      </c>
      <c r="BB48" s="12" t="b">
        <v>0</v>
      </c>
      <c r="BC48" s="12" t="b">
        <v>0</v>
      </c>
      <c r="BD48" s="12" t="b">
        <v>0</v>
      </c>
      <c r="BE48" s="138" t="b">
        <v>0</v>
      </c>
      <c r="BF48" s="12" t="b">
        <v>0</v>
      </c>
      <c r="BG48" s="12" t="b">
        <v>0</v>
      </c>
      <c r="BH48" s="12" t="b">
        <v>0</v>
      </c>
      <c r="BI48" s="96" t="b">
        <v>0</v>
      </c>
      <c r="BJ48" s="230">
        <f>COUNTIF(AX48:BI48,"VERO")</f>
        <v>0</v>
      </c>
      <c r="BK48" s="46"/>
    </row>
    <row r="49" spans="1:63" ht="14.45" customHeight="1" x14ac:dyDescent="0.25">
      <c r="A49" s="221" t="s">
        <v>110</v>
      </c>
      <c r="B49" s="10" t="s">
        <v>166</v>
      </c>
      <c r="C49" s="10"/>
      <c r="D49" s="15"/>
      <c r="E49" s="48">
        <v>0</v>
      </c>
      <c r="F49" s="9">
        <v>174.87</v>
      </c>
      <c r="G49" s="7">
        <f>E49</f>
        <v>0</v>
      </c>
      <c r="H49" s="169">
        <f t="shared" ref="H49:H51" si="14">G49*F49</f>
        <v>0</v>
      </c>
      <c r="I49" s="15"/>
      <c r="J49" s="148" t="s">
        <v>32</v>
      </c>
      <c r="K49" s="95" t="b">
        <v>0</v>
      </c>
      <c r="L49" s="13" t="b">
        <v>0</v>
      </c>
      <c r="M49" s="13" t="b">
        <v>0</v>
      </c>
      <c r="N49" s="13" t="b">
        <v>0</v>
      </c>
      <c r="O49" s="13" t="b">
        <v>0</v>
      </c>
      <c r="P49" s="13" t="b">
        <v>0</v>
      </c>
      <c r="Q49" s="13" t="b">
        <v>0</v>
      </c>
      <c r="R49" s="13" t="b">
        <v>0</v>
      </c>
      <c r="S49" s="13" t="b">
        <v>0</v>
      </c>
      <c r="T49" s="13" t="b">
        <v>0</v>
      </c>
      <c r="U49" s="13" t="b">
        <v>0</v>
      </c>
      <c r="V49" s="13" t="b">
        <v>0</v>
      </c>
      <c r="W49" s="133">
        <f>COUNTIF(K49:V49,"VERO")</f>
        <v>0</v>
      </c>
      <c r="X49" s="13" t="b">
        <v>0</v>
      </c>
      <c r="Y49" s="13" t="b">
        <v>0</v>
      </c>
      <c r="Z49" s="13" t="b">
        <v>0</v>
      </c>
      <c r="AA49" s="13" t="b">
        <v>0</v>
      </c>
      <c r="AB49" s="13" t="b">
        <v>0</v>
      </c>
      <c r="AC49" s="13" t="b">
        <v>0</v>
      </c>
      <c r="AD49" s="13" t="b">
        <v>0</v>
      </c>
      <c r="AE49" s="13" t="b">
        <v>0</v>
      </c>
      <c r="AF49" s="13"/>
      <c r="AG49" s="139"/>
      <c r="AH49" s="13" t="b">
        <v>0</v>
      </c>
      <c r="AI49" s="13"/>
      <c r="AJ49" s="133">
        <f>COUNTIF(X49:AI49,"VERO")</f>
        <v>0</v>
      </c>
      <c r="AK49" s="13" t="b">
        <v>0</v>
      </c>
      <c r="AL49" s="13" t="b">
        <v>0</v>
      </c>
      <c r="AM49" s="13" t="b">
        <v>0</v>
      </c>
      <c r="AN49" s="13" t="b">
        <v>0</v>
      </c>
      <c r="AO49" s="13" t="b">
        <v>0</v>
      </c>
      <c r="AP49" s="13" t="b">
        <v>0</v>
      </c>
      <c r="AQ49" s="13" t="b">
        <v>0</v>
      </c>
      <c r="AR49" s="13" t="b">
        <v>0</v>
      </c>
      <c r="AS49" s="13"/>
      <c r="AT49" s="13"/>
      <c r="AU49" s="13"/>
      <c r="AV49" s="13" t="b">
        <v>0</v>
      </c>
      <c r="AW49" s="133">
        <f>COUNTIF(AK49:AV49,"VERO")</f>
        <v>0</v>
      </c>
      <c r="AX49" s="13" t="b">
        <v>0</v>
      </c>
      <c r="AY49" s="13" t="b">
        <v>0</v>
      </c>
      <c r="AZ49" s="13" t="b">
        <v>0</v>
      </c>
      <c r="BA49" s="13" t="b">
        <v>0</v>
      </c>
      <c r="BB49" s="13" t="b">
        <v>0</v>
      </c>
      <c r="BC49" s="13" t="b">
        <v>0</v>
      </c>
      <c r="BD49" s="13" t="b">
        <v>0</v>
      </c>
      <c r="BE49" s="139" t="b">
        <v>0</v>
      </c>
      <c r="BF49" s="13"/>
      <c r="BG49" s="13" t="b">
        <v>0</v>
      </c>
      <c r="BH49" s="13"/>
      <c r="BI49" s="97" t="b">
        <v>0</v>
      </c>
      <c r="BJ49" s="230">
        <f>COUNTIF(AX49:BI49,"VERO")</f>
        <v>0</v>
      </c>
      <c r="BK49" s="46"/>
    </row>
    <row r="50" spans="1:63" ht="14.45" customHeight="1" x14ac:dyDescent="0.25">
      <c r="A50" s="221" t="s">
        <v>111</v>
      </c>
      <c r="B50" s="10" t="s">
        <v>167</v>
      </c>
      <c r="C50" s="10"/>
      <c r="D50" s="15"/>
      <c r="E50" s="48">
        <v>0</v>
      </c>
      <c r="F50" s="6">
        <v>349.82</v>
      </c>
      <c r="G50" s="7">
        <f>E50</f>
        <v>0</v>
      </c>
      <c r="H50" s="169">
        <f t="shared" si="14"/>
        <v>0</v>
      </c>
      <c r="I50" s="15"/>
      <c r="J50" s="149"/>
      <c r="K50" s="164" t="str">
        <f>IF(OR(K45&gt;1,L45&gt;1,M45&gt;1,N45&gt;1,O45&gt;1,P45&gt;1,Q45&gt;1,R45&gt;1,K54&gt;1,L54&gt;1,M54&gt;1,N54&gt;1,O54&gt;1,P54&gt;1,Q54&gt;1,R54&gt;1,S45&gt;1,T45&gt;1,U45&gt;1,V45&gt;1,S54&gt;1,T54&gt;1,U54&gt;1,V54&gt;1),"NON PUOI SELEZIONARE PIU' TIPOLOGIE NELLO STESSO SLOT","")</f>
        <v/>
      </c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33"/>
      <c r="X50" s="198" t="str">
        <f>IF(OR(X45&gt;1,Y45&gt;1,Z45&gt;1,AA45&gt;1,AB45&gt;1,AC45&gt;1,AD45&gt;1,AE45&gt;1,X54&gt;1,Y54&gt;1,Z54&gt;1,AA54&gt;1,AB54&gt;1,AC54&gt;1,AD54&gt;1,AE54&gt;1,AF45&gt;1,AG45&gt;1,AH45&gt;1,AI45&gt;1,AF54&gt;1,AG54&gt;1,AH54&gt;1,AI54&gt;1),"NON PUOI SELEZIONARE PIU' TIPOLOGIE NELLO STESSO SLOT","")</f>
        <v/>
      </c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133"/>
      <c r="AK50" s="198" t="str">
        <f>IF(OR(AK45&gt;1,AL45&gt;1,AM45&gt;1,AN45&gt;1,AO45&gt;1,AP45&gt;1,AQ45&gt;1,AR45&gt;1,AK54&gt;1,AL54&gt;1,AM54&gt;1,AN54&gt;1,AO54&gt;1,AP54&gt;1,AQ54&gt;1,AR54&gt;1,AS45&gt;1,AT45&gt;1,AU45&gt;1,AV45&gt;1,AS54&gt;1,AT54&gt;1,AU54&gt;1,AV54&gt;1),"NON PUOI SELEZIONARE PIU' TIPOLOGIE NELLO STESSO SLOT","")</f>
        <v/>
      </c>
      <c r="AL50" s="25"/>
      <c r="AM50" s="199"/>
      <c r="AN50" s="15"/>
      <c r="AO50" s="25"/>
      <c r="AP50" s="25"/>
      <c r="AQ50" s="25"/>
      <c r="AR50" s="25"/>
      <c r="AS50" s="25"/>
      <c r="AT50" s="25"/>
      <c r="AU50" s="25"/>
      <c r="AV50" s="25"/>
      <c r="AW50" s="133"/>
      <c r="AX50" s="198" t="str">
        <f>IF(OR(AX45&gt;1,AY45&gt;1,AZ45&gt;1,BA45&gt;1,BB45&gt;1,BC45&gt;1,BD45&gt;1,BE45&gt;1,AX54&gt;1,AY54&gt;1,AZ54&gt;1,BA54&gt;1,BB54&gt;1,BC54&gt;1,BD54&gt;1,BE54&gt;1,BF45&gt;1,BG45&gt;1,BH45&gt;1,BI45&gt;1,BF54&gt;1,BG54&gt;1,BH54&gt;1,BI54&gt;1),"NON PUOI SELEZIONARE PIU' TIPOLOGIE NELLO STESSO SLOT","")</f>
        <v/>
      </c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166"/>
      <c r="BJ50" s="231"/>
      <c r="BK50" s="46"/>
    </row>
    <row r="51" spans="1:63" ht="14.45" customHeight="1" x14ac:dyDescent="0.25">
      <c r="A51" s="221" t="s">
        <v>112</v>
      </c>
      <c r="B51" s="10" t="s">
        <v>168</v>
      </c>
      <c r="C51" s="10"/>
      <c r="D51" s="10"/>
      <c r="E51" s="48">
        <v>0</v>
      </c>
      <c r="F51" s="6">
        <v>799.66</v>
      </c>
      <c r="G51" s="7">
        <f>E51</f>
        <v>0</v>
      </c>
      <c r="H51" s="169">
        <f t="shared" si="14"/>
        <v>0</v>
      </c>
      <c r="I51" s="15"/>
      <c r="J51" s="150"/>
      <c r="K51" s="196" t="s">
        <v>154</v>
      </c>
      <c r="L51" s="197" t="s">
        <v>155</v>
      </c>
      <c r="M51" s="197" t="s">
        <v>156</v>
      </c>
      <c r="N51" s="197" t="s">
        <v>157</v>
      </c>
      <c r="O51" s="197" t="s">
        <v>158</v>
      </c>
      <c r="P51" s="197" t="s">
        <v>159</v>
      </c>
      <c r="Q51" s="197" t="s">
        <v>160</v>
      </c>
      <c r="R51" s="197" t="s">
        <v>161</v>
      </c>
      <c r="S51" s="197" t="s">
        <v>162</v>
      </c>
      <c r="T51" s="197" t="s">
        <v>163</v>
      </c>
      <c r="U51" s="197" t="s">
        <v>164</v>
      </c>
      <c r="V51" s="197" t="s">
        <v>165</v>
      </c>
      <c r="W51" s="135"/>
      <c r="X51" s="197" t="s">
        <v>154</v>
      </c>
      <c r="Y51" s="197" t="s">
        <v>155</v>
      </c>
      <c r="Z51" s="197" t="s">
        <v>156</v>
      </c>
      <c r="AA51" s="197" t="s">
        <v>157</v>
      </c>
      <c r="AB51" s="197" t="s">
        <v>158</v>
      </c>
      <c r="AC51" s="197" t="s">
        <v>159</v>
      </c>
      <c r="AD51" s="197" t="s">
        <v>160</v>
      </c>
      <c r="AE51" s="197" t="s">
        <v>161</v>
      </c>
      <c r="AF51" s="197" t="s">
        <v>162</v>
      </c>
      <c r="AG51" s="197" t="s">
        <v>163</v>
      </c>
      <c r="AH51" s="197" t="s">
        <v>164</v>
      </c>
      <c r="AI51" s="197" t="s">
        <v>165</v>
      </c>
      <c r="AJ51" s="135"/>
      <c r="AK51" s="197" t="s">
        <v>154</v>
      </c>
      <c r="AL51" s="197" t="s">
        <v>155</v>
      </c>
      <c r="AM51" s="197" t="s">
        <v>156</v>
      </c>
      <c r="AN51" s="197" t="s">
        <v>157</v>
      </c>
      <c r="AO51" s="197" t="s">
        <v>158</v>
      </c>
      <c r="AP51" s="197" t="s">
        <v>159</v>
      </c>
      <c r="AQ51" s="197" t="s">
        <v>160</v>
      </c>
      <c r="AR51" s="197" t="s">
        <v>161</v>
      </c>
      <c r="AS51" s="197" t="s">
        <v>162</v>
      </c>
      <c r="AT51" s="197" t="s">
        <v>163</v>
      </c>
      <c r="AU51" s="197" t="s">
        <v>164</v>
      </c>
      <c r="AV51" s="197" t="s">
        <v>165</v>
      </c>
      <c r="AW51" s="133"/>
      <c r="AX51" s="197" t="s">
        <v>154</v>
      </c>
      <c r="AY51" s="197" t="s">
        <v>155</v>
      </c>
      <c r="AZ51" s="197" t="s">
        <v>156</v>
      </c>
      <c r="BA51" s="197" t="s">
        <v>157</v>
      </c>
      <c r="BB51" s="197" t="s">
        <v>158</v>
      </c>
      <c r="BC51" s="197" t="s">
        <v>159</v>
      </c>
      <c r="BD51" s="197" t="s">
        <v>160</v>
      </c>
      <c r="BE51" s="197" t="s">
        <v>161</v>
      </c>
      <c r="BF51" s="197" t="s">
        <v>162</v>
      </c>
      <c r="BG51" s="197" t="s">
        <v>163</v>
      </c>
      <c r="BH51" s="197" t="s">
        <v>164</v>
      </c>
      <c r="BI51" s="200" t="s">
        <v>165</v>
      </c>
      <c r="BJ51" s="134"/>
      <c r="BK51" s="46"/>
    </row>
    <row r="52" spans="1:63" ht="14.45" customHeight="1" x14ac:dyDescent="0.25">
      <c r="A52" s="170"/>
      <c r="B52" s="142" t="s">
        <v>30</v>
      </c>
      <c r="C52" s="142"/>
      <c r="D52" s="142"/>
      <c r="E52" s="143" t="s">
        <v>47</v>
      </c>
      <c r="F52" s="144" t="s">
        <v>20</v>
      </c>
      <c r="G52" s="104"/>
      <c r="H52" s="145" t="s">
        <v>21</v>
      </c>
      <c r="I52" s="15"/>
      <c r="J52" s="148" t="s">
        <v>31</v>
      </c>
      <c r="K52" s="95" t="b">
        <v>0</v>
      </c>
      <c r="L52" s="12" t="b">
        <v>0</v>
      </c>
      <c r="M52" s="12" t="b">
        <v>0</v>
      </c>
      <c r="N52" s="12" t="b">
        <v>0</v>
      </c>
      <c r="O52" s="12" t="b">
        <v>0</v>
      </c>
      <c r="P52" s="12" t="b">
        <v>0</v>
      </c>
      <c r="Q52" s="12" t="b">
        <v>0</v>
      </c>
      <c r="R52" s="12" t="b">
        <v>0</v>
      </c>
      <c r="S52" s="136"/>
      <c r="T52" s="12"/>
      <c r="U52" s="12" t="b">
        <v>0</v>
      </c>
      <c r="V52" s="12" t="b">
        <v>0</v>
      </c>
      <c r="W52" s="133">
        <f>COUNTIF(K52:V52,"VERO")</f>
        <v>0</v>
      </c>
      <c r="X52" s="12" t="b">
        <v>0</v>
      </c>
      <c r="Y52" s="12" t="b">
        <v>0</v>
      </c>
      <c r="Z52" s="12" t="b">
        <v>0</v>
      </c>
      <c r="AA52" s="12" t="b">
        <v>0</v>
      </c>
      <c r="AB52" s="12" t="b">
        <v>0</v>
      </c>
      <c r="AC52" s="12" t="b">
        <v>0</v>
      </c>
      <c r="AD52" s="12" t="b">
        <v>0</v>
      </c>
      <c r="AE52" s="138" t="b">
        <v>0</v>
      </c>
      <c r="AF52" s="12"/>
      <c r="AG52" s="136" t="b">
        <v>0</v>
      </c>
      <c r="AH52" s="12" t="b">
        <v>0</v>
      </c>
      <c r="AI52" s="12" t="b">
        <v>0</v>
      </c>
      <c r="AJ52" s="133">
        <f>COUNTIF(X52:AI52,"VERO")</f>
        <v>0</v>
      </c>
      <c r="AK52" s="12" t="b">
        <v>0</v>
      </c>
      <c r="AL52" s="12" t="b">
        <v>0</v>
      </c>
      <c r="AM52" s="12" t="b">
        <v>0</v>
      </c>
      <c r="AN52" s="12" t="b">
        <v>0</v>
      </c>
      <c r="AO52" s="12" t="b">
        <v>0</v>
      </c>
      <c r="AP52" s="12" t="b">
        <v>0</v>
      </c>
      <c r="AQ52" s="12" t="b">
        <v>0</v>
      </c>
      <c r="AR52" s="12" t="b">
        <v>0</v>
      </c>
      <c r="AS52" s="12" t="b">
        <v>0</v>
      </c>
      <c r="AT52" s="12"/>
      <c r="AU52" s="12"/>
      <c r="AV52" s="12"/>
      <c r="AW52" s="133">
        <f t="shared" ref="AW52:AW53" si="15">COUNTIF(AK52:AV52,"VERO")</f>
        <v>0</v>
      </c>
      <c r="AX52" s="12" t="b">
        <v>0</v>
      </c>
      <c r="AY52" s="12" t="b">
        <v>0</v>
      </c>
      <c r="AZ52" s="12" t="b">
        <v>0</v>
      </c>
      <c r="BA52" s="12" t="b">
        <v>0</v>
      </c>
      <c r="BB52" s="12" t="b">
        <v>0</v>
      </c>
      <c r="BC52" s="12" t="b">
        <v>0</v>
      </c>
      <c r="BD52" s="12" t="b">
        <v>0</v>
      </c>
      <c r="BE52" s="138" t="b">
        <v>0</v>
      </c>
      <c r="BF52" s="12"/>
      <c r="BG52" s="12"/>
      <c r="BH52" s="12"/>
      <c r="BI52" s="96" t="b">
        <v>0</v>
      </c>
      <c r="BJ52" s="230">
        <f t="shared" ref="BJ52:BJ53" si="16">COUNTIF(AX52:BI52,"VERO")</f>
        <v>0</v>
      </c>
      <c r="BK52" s="46"/>
    </row>
    <row r="53" spans="1:63" ht="14.45" customHeight="1" x14ac:dyDescent="0.25">
      <c r="A53" s="33" t="s">
        <v>102</v>
      </c>
      <c r="B53" s="28" t="s">
        <v>189</v>
      </c>
      <c r="C53" s="27"/>
      <c r="D53" s="94" t="str">
        <f>IF(SUM(G54:G57)&gt;10,"TROPPI DISCHI","")</f>
        <v/>
      </c>
      <c r="E53" s="19" t="s">
        <v>22</v>
      </c>
      <c r="F53" s="4" t="s">
        <v>23</v>
      </c>
      <c r="G53" s="20" t="s">
        <v>0</v>
      </c>
      <c r="H53" s="146" t="s">
        <v>22</v>
      </c>
      <c r="I53" s="15"/>
      <c r="J53" s="148" t="s">
        <v>32</v>
      </c>
      <c r="K53" s="95" t="b">
        <v>0</v>
      </c>
      <c r="L53" s="12" t="b">
        <v>0</v>
      </c>
      <c r="M53" s="12" t="b">
        <v>0</v>
      </c>
      <c r="N53" s="12" t="b">
        <v>0</v>
      </c>
      <c r="O53" s="12" t="b">
        <v>0</v>
      </c>
      <c r="P53" s="12" t="b">
        <v>0</v>
      </c>
      <c r="Q53" s="12" t="b">
        <v>0</v>
      </c>
      <c r="R53" s="13" t="b">
        <v>0</v>
      </c>
      <c r="S53" s="137"/>
      <c r="T53" s="13"/>
      <c r="U53" s="13" t="b">
        <v>0</v>
      </c>
      <c r="V53" s="13" t="b">
        <v>0</v>
      </c>
      <c r="W53" s="133">
        <f>COUNTIF(K53:V53,"VERO")</f>
        <v>0</v>
      </c>
      <c r="X53" s="13" t="b">
        <v>0</v>
      </c>
      <c r="Y53" s="13" t="b">
        <v>0</v>
      </c>
      <c r="Z53" s="13" t="b">
        <v>0</v>
      </c>
      <c r="AA53" s="13" t="b">
        <v>0</v>
      </c>
      <c r="AB53" s="13" t="b">
        <v>0</v>
      </c>
      <c r="AC53" s="13" t="b">
        <v>0</v>
      </c>
      <c r="AD53" s="13" t="b">
        <v>0</v>
      </c>
      <c r="AE53" s="139" t="b">
        <v>0</v>
      </c>
      <c r="AF53" s="13"/>
      <c r="AG53" s="137" t="b">
        <v>0</v>
      </c>
      <c r="AH53" s="13"/>
      <c r="AI53" s="13" t="b">
        <v>0</v>
      </c>
      <c r="AJ53" s="133">
        <f>COUNTIF(X53:AI53,"VERO")</f>
        <v>0</v>
      </c>
      <c r="AK53" s="13" t="b">
        <v>0</v>
      </c>
      <c r="AL53" s="13" t="b">
        <v>0</v>
      </c>
      <c r="AM53" s="13" t="b">
        <v>0</v>
      </c>
      <c r="AN53" s="13" t="b">
        <v>0</v>
      </c>
      <c r="AO53" s="13" t="b">
        <v>0</v>
      </c>
      <c r="AP53" s="13" t="b">
        <v>0</v>
      </c>
      <c r="AQ53" s="13" t="b">
        <v>0</v>
      </c>
      <c r="AR53" s="13" t="b">
        <v>0</v>
      </c>
      <c r="AS53" s="13" t="b">
        <v>0</v>
      </c>
      <c r="AT53" s="13"/>
      <c r="AU53" s="13"/>
      <c r="AV53" s="13" t="b">
        <v>0</v>
      </c>
      <c r="AW53" s="133">
        <f t="shared" si="15"/>
        <v>0</v>
      </c>
      <c r="AX53" s="13" t="b">
        <v>0</v>
      </c>
      <c r="AY53" s="13" t="b">
        <v>0</v>
      </c>
      <c r="AZ53" s="13" t="b">
        <v>0</v>
      </c>
      <c r="BA53" s="13" t="b">
        <v>0</v>
      </c>
      <c r="BB53" s="13" t="b">
        <v>0</v>
      </c>
      <c r="BC53" s="13" t="b">
        <v>0</v>
      </c>
      <c r="BD53" s="13" t="b">
        <v>0</v>
      </c>
      <c r="BE53" s="139" t="b">
        <v>0</v>
      </c>
      <c r="BF53" s="13"/>
      <c r="BG53" s="13"/>
      <c r="BH53" s="13"/>
      <c r="BI53" s="97" t="b">
        <v>0</v>
      </c>
      <c r="BJ53" s="230">
        <f t="shared" si="16"/>
        <v>0</v>
      </c>
      <c r="BK53" s="46"/>
    </row>
    <row r="54" spans="1:63" ht="14.45" customHeight="1" x14ac:dyDescent="0.25">
      <c r="A54" s="221" t="s">
        <v>116</v>
      </c>
      <c r="B54" s="10" t="s">
        <v>173</v>
      </c>
      <c r="C54" s="10"/>
      <c r="D54" s="10"/>
      <c r="E54" s="48">
        <v>0</v>
      </c>
      <c r="F54" s="9">
        <v>159.76</v>
      </c>
      <c r="G54" s="7">
        <f>E54</f>
        <v>0</v>
      </c>
      <c r="H54" s="169">
        <f t="shared" ref="H54:H57" si="17">G54*F54</f>
        <v>0</v>
      </c>
      <c r="I54" s="15"/>
      <c r="K54" s="235">
        <f t="shared" ref="K54:V54" si="18">COUNTIF(K52:K53,"VERO")</f>
        <v>0</v>
      </c>
      <c r="L54" s="193">
        <f t="shared" si="18"/>
        <v>0</v>
      </c>
      <c r="M54" s="193">
        <f t="shared" si="18"/>
        <v>0</v>
      </c>
      <c r="N54" s="193">
        <f t="shared" si="18"/>
        <v>0</v>
      </c>
      <c r="O54" s="193">
        <f t="shared" si="18"/>
        <v>0</v>
      </c>
      <c r="P54" s="193">
        <f t="shared" si="18"/>
        <v>0</v>
      </c>
      <c r="Q54" s="193">
        <f t="shared" si="18"/>
        <v>0</v>
      </c>
      <c r="R54" s="133">
        <f t="shared" si="18"/>
        <v>0</v>
      </c>
      <c r="S54" s="133">
        <f t="shared" si="18"/>
        <v>0</v>
      </c>
      <c r="T54" s="133">
        <f t="shared" si="18"/>
        <v>0</v>
      </c>
      <c r="U54" s="133">
        <f t="shared" si="18"/>
        <v>0</v>
      </c>
      <c r="V54" s="133">
        <f t="shared" si="18"/>
        <v>0</v>
      </c>
      <c r="W54" s="133">
        <f>SUM(W52:W53)</f>
        <v>0</v>
      </c>
      <c r="X54" s="133">
        <f t="shared" ref="X54:AI54" si="19">COUNTIF(X52:X53,"VERO")</f>
        <v>0</v>
      </c>
      <c r="Y54" s="133">
        <f t="shared" si="19"/>
        <v>0</v>
      </c>
      <c r="Z54" s="133">
        <f t="shared" si="19"/>
        <v>0</v>
      </c>
      <c r="AA54" s="133">
        <f t="shared" si="19"/>
        <v>0</v>
      </c>
      <c r="AB54" s="133">
        <f t="shared" si="19"/>
        <v>0</v>
      </c>
      <c r="AC54" s="133">
        <f t="shared" si="19"/>
        <v>0</v>
      </c>
      <c r="AD54" s="133">
        <f t="shared" si="19"/>
        <v>0</v>
      </c>
      <c r="AE54" s="133">
        <f t="shared" si="19"/>
        <v>0</v>
      </c>
      <c r="AF54" s="133">
        <f t="shared" si="19"/>
        <v>0</v>
      </c>
      <c r="AG54" s="133">
        <f t="shared" si="19"/>
        <v>0</v>
      </c>
      <c r="AH54" s="133">
        <f t="shared" si="19"/>
        <v>0</v>
      </c>
      <c r="AI54" s="133">
        <f t="shared" si="19"/>
        <v>0</v>
      </c>
      <c r="AJ54" s="133">
        <f>SUM(AJ52:AJ53)</f>
        <v>0</v>
      </c>
      <c r="AK54" s="133">
        <f t="shared" ref="AK54:AV54" si="20">COUNTIF(AK52:AK53,"VERO")</f>
        <v>0</v>
      </c>
      <c r="AL54" s="133">
        <f t="shared" si="20"/>
        <v>0</v>
      </c>
      <c r="AM54" s="133">
        <f t="shared" si="20"/>
        <v>0</v>
      </c>
      <c r="AN54" s="133">
        <f t="shared" si="20"/>
        <v>0</v>
      </c>
      <c r="AO54" s="133">
        <f t="shared" si="20"/>
        <v>0</v>
      </c>
      <c r="AP54" s="133">
        <f t="shared" si="20"/>
        <v>0</v>
      </c>
      <c r="AQ54" s="133">
        <f t="shared" si="20"/>
        <v>0</v>
      </c>
      <c r="AR54" s="133">
        <f t="shared" si="20"/>
        <v>0</v>
      </c>
      <c r="AS54" s="133">
        <f t="shared" si="20"/>
        <v>0</v>
      </c>
      <c r="AT54" s="133">
        <f t="shared" si="20"/>
        <v>0</v>
      </c>
      <c r="AU54" s="133">
        <f t="shared" si="20"/>
        <v>0</v>
      </c>
      <c r="AV54" s="133">
        <f t="shared" si="20"/>
        <v>0</v>
      </c>
      <c r="AW54" s="133">
        <f>SUM(AW52:AW53)</f>
        <v>0</v>
      </c>
      <c r="AX54" s="193">
        <f t="shared" ref="AX54:BI54" si="21">COUNTIF(AX52:AX53,"VERO")</f>
        <v>0</v>
      </c>
      <c r="AY54" s="193">
        <f t="shared" si="21"/>
        <v>0</v>
      </c>
      <c r="AZ54" s="193">
        <f t="shared" si="21"/>
        <v>0</v>
      </c>
      <c r="BA54" s="193">
        <f t="shared" si="21"/>
        <v>0</v>
      </c>
      <c r="BB54" s="193">
        <f t="shared" si="21"/>
        <v>0</v>
      </c>
      <c r="BC54" s="193">
        <f t="shared" si="21"/>
        <v>0</v>
      </c>
      <c r="BD54" s="193">
        <f t="shared" si="21"/>
        <v>0</v>
      </c>
      <c r="BE54" s="193">
        <f t="shared" si="21"/>
        <v>0</v>
      </c>
      <c r="BF54" s="193">
        <f t="shared" si="21"/>
        <v>0</v>
      </c>
      <c r="BG54" s="193">
        <f t="shared" si="21"/>
        <v>0</v>
      </c>
      <c r="BH54" s="193">
        <f t="shared" si="21"/>
        <v>0</v>
      </c>
      <c r="BI54" s="238">
        <f t="shared" si="21"/>
        <v>0</v>
      </c>
      <c r="BJ54" s="230">
        <f>SUM(BJ52:BJ53)</f>
        <v>0</v>
      </c>
      <c r="BK54" s="46"/>
    </row>
    <row r="55" spans="1:63" ht="14.45" customHeight="1" x14ac:dyDescent="0.25">
      <c r="A55" s="221" t="s">
        <v>117</v>
      </c>
      <c r="B55" s="10" t="s">
        <v>172</v>
      </c>
      <c r="C55" s="10"/>
      <c r="D55" s="10"/>
      <c r="E55" s="48">
        <v>0</v>
      </c>
      <c r="F55" s="6">
        <v>319.73</v>
      </c>
      <c r="G55" s="7">
        <f>E55</f>
        <v>0</v>
      </c>
      <c r="H55" s="169">
        <f t="shared" si="17"/>
        <v>0</v>
      </c>
      <c r="I55" s="15"/>
      <c r="J55" s="15"/>
      <c r="K55" s="162"/>
      <c r="L55" s="15"/>
      <c r="M55" s="15"/>
      <c r="N55" s="64" t="b">
        <v>0</v>
      </c>
      <c r="O55" s="49"/>
      <c r="P55" s="29" t="s">
        <v>36</v>
      </c>
      <c r="Q55" s="26"/>
      <c r="R55" s="26"/>
      <c r="S55" s="69"/>
      <c r="T55" s="15"/>
      <c r="U55" s="15"/>
      <c r="V55" s="15"/>
      <c r="W55" s="77"/>
      <c r="X55" s="15"/>
      <c r="Y55" s="15"/>
      <c r="Z55" s="15"/>
      <c r="AA55" s="64" t="b">
        <v>0</v>
      </c>
      <c r="AB55" s="49"/>
      <c r="AC55" s="29" t="s">
        <v>37</v>
      </c>
      <c r="AD55" s="26"/>
      <c r="AE55" s="26"/>
      <c r="AF55" s="69"/>
      <c r="AG55" s="15"/>
      <c r="AH55" s="15"/>
      <c r="AI55" s="15"/>
      <c r="AJ55" s="135"/>
      <c r="AK55" s="15"/>
      <c r="AL55" s="15"/>
      <c r="AM55" s="15"/>
      <c r="AN55" s="64" t="b">
        <v>0</v>
      </c>
      <c r="AO55" s="49"/>
      <c r="AP55" s="29" t="s">
        <v>40</v>
      </c>
      <c r="AQ55" s="26"/>
      <c r="AR55" s="26"/>
      <c r="AS55" s="69"/>
      <c r="AT55" s="15"/>
      <c r="AU55" s="15"/>
      <c r="AV55" s="15"/>
      <c r="AW55" s="135"/>
      <c r="AX55" s="15"/>
      <c r="AY55" s="15"/>
      <c r="AZ55" s="15"/>
      <c r="BA55" s="64" t="b">
        <v>0</v>
      </c>
      <c r="BB55" s="49"/>
      <c r="BC55" s="29" t="s">
        <v>39</v>
      </c>
      <c r="BD55" s="26"/>
      <c r="BE55" s="26"/>
      <c r="BF55" s="69"/>
      <c r="BG55" s="15"/>
      <c r="BH55" s="15"/>
      <c r="BI55" s="166"/>
      <c r="BJ55" s="135"/>
    </row>
    <row r="56" spans="1:63" ht="14.45" customHeight="1" x14ac:dyDescent="0.25">
      <c r="A56" s="221" t="s">
        <v>118</v>
      </c>
      <c r="B56" s="10" t="s">
        <v>170</v>
      </c>
      <c r="C56" s="15"/>
      <c r="D56" s="15"/>
      <c r="E56" s="48">
        <v>0</v>
      </c>
      <c r="F56" s="6">
        <v>1994.37</v>
      </c>
      <c r="G56" s="7">
        <f>E56</f>
        <v>0</v>
      </c>
      <c r="H56" s="169">
        <f t="shared" si="17"/>
        <v>0</v>
      </c>
      <c r="I56" s="15"/>
      <c r="J56" s="15"/>
      <c r="K56" s="162"/>
      <c r="L56" s="15"/>
      <c r="M56" s="15"/>
      <c r="N56" s="15"/>
      <c r="O56" s="29" t="str">
        <f>IF(S56&gt;0,"CPU","")</f>
        <v/>
      </c>
      <c r="P56" s="26"/>
      <c r="Q56" s="26"/>
      <c r="R56" s="26"/>
      <c r="S56" s="133">
        <f>COUNTIF(N55,"VERO")</f>
        <v>0</v>
      </c>
      <c r="T56" s="15"/>
      <c r="U56" s="15"/>
      <c r="V56" s="15"/>
      <c r="W56" s="77"/>
      <c r="X56" s="15"/>
      <c r="Y56" s="15"/>
      <c r="Z56" s="15"/>
      <c r="AA56" s="15"/>
      <c r="AB56" s="29" t="str">
        <f>IF(AF56&gt;0,"CPU","")</f>
        <v/>
      </c>
      <c r="AC56" s="26"/>
      <c r="AD56" s="26"/>
      <c r="AE56" s="26"/>
      <c r="AF56" s="133">
        <f>COUNTIF(AA55,"VERO")</f>
        <v>0</v>
      </c>
      <c r="AG56" s="15"/>
      <c r="AH56" s="15"/>
      <c r="AI56" s="15"/>
      <c r="AJ56" s="135"/>
      <c r="AK56" s="15"/>
      <c r="AL56" s="15"/>
      <c r="AM56" s="15"/>
      <c r="AN56" s="15"/>
      <c r="AO56" s="29" t="str">
        <f>IF(AS56&gt;0,"CPU","")</f>
        <v/>
      </c>
      <c r="AP56" s="26"/>
      <c r="AQ56" s="26"/>
      <c r="AR56" s="26"/>
      <c r="AS56" s="133">
        <f>COUNTIF(AN55,"VERO")</f>
        <v>0</v>
      </c>
      <c r="AT56" s="15"/>
      <c r="AU56" s="15"/>
      <c r="AV56" s="15"/>
      <c r="AW56" s="135"/>
      <c r="AX56" s="15"/>
      <c r="AY56" s="15"/>
      <c r="AZ56" s="15"/>
      <c r="BA56" s="15"/>
      <c r="BB56" s="29" t="str">
        <f>IF(BF56&gt;0,"CPU","")</f>
        <v/>
      </c>
      <c r="BC56" s="26"/>
      <c r="BD56" s="26"/>
      <c r="BE56" s="26"/>
      <c r="BF56" s="133">
        <f>COUNTIF(BA55,"VERO")</f>
        <v>0</v>
      </c>
      <c r="BG56" s="15"/>
      <c r="BH56" s="15"/>
      <c r="BI56" s="166"/>
      <c r="BJ56" s="135"/>
    </row>
    <row r="57" spans="1:63" ht="14.45" customHeight="1" x14ac:dyDescent="0.25">
      <c r="A57" s="221" t="s">
        <v>119</v>
      </c>
      <c r="B57" s="10" t="s">
        <v>171</v>
      </c>
      <c r="C57" s="15"/>
      <c r="D57" s="15"/>
      <c r="E57" s="48">
        <v>0</v>
      </c>
      <c r="F57" s="6">
        <v>2995.94</v>
      </c>
      <c r="G57" s="7">
        <f>E57</f>
        <v>0</v>
      </c>
      <c r="H57" s="169">
        <f t="shared" si="17"/>
        <v>0</v>
      </c>
      <c r="I57" s="15"/>
      <c r="J57" s="15"/>
      <c r="K57" s="162"/>
      <c r="L57" s="15"/>
      <c r="M57" s="15"/>
      <c r="N57" s="15"/>
      <c r="O57" s="29" t="str">
        <f>IF(S56&gt;0,"INSTALLATA","")</f>
        <v/>
      </c>
      <c r="P57" s="26"/>
      <c r="Q57" s="26"/>
      <c r="R57" s="26"/>
      <c r="S57" s="77"/>
      <c r="T57" s="15"/>
      <c r="U57" s="15"/>
      <c r="V57" s="15"/>
      <c r="W57" s="77"/>
      <c r="X57" s="15"/>
      <c r="Y57" s="15"/>
      <c r="Z57" s="15"/>
      <c r="AA57" s="15"/>
      <c r="AB57" s="29" t="str">
        <f>IF(AF56&gt;0,"INSTALLATA","")</f>
        <v/>
      </c>
      <c r="AC57" s="26"/>
      <c r="AD57" s="26"/>
      <c r="AE57" s="26"/>
      <c r="AF57" s="77"/>
      <c r="AG57" s="15"/>
      <c r="AH57" s="15"/>
      <c r="AI57" s="15"/>
      <c r="AJ57" s="15"/>
      <c r="AK57" s="15"/>
      <c r="AL57" s="15"/>
      <c r="AM57" s="15"/>
      <c r="AN57" s="15"/>
      <c r="AO57" s="29" t="str">
        <f>IF(AS56&gt;0,"INSTALLATA","")</f>
        <v/>
      </c>
      <c r="AP57" s="26"/>
      <c r="AQ57" s="26"/>
      <c r="AR57" s="26"/>
      <c r="AS57" s="77"/>
      <c r="AT57" s="15"/>
      <c r="AU57" s="15"/>
      <c r="AV57" s="15"/>
      <c r="AW57" s="77"/>
      <c r="AX57" s="15"/>
      <c r="AY57" s="15"/>
      <c r="AZ57" s="15"/>
      <c r="BA57" s="15"/>
      <c r="BB57" s="29" t="str">
        <f>IF(BF56&gt;0,"INSTALLATA","")</f>
        <v/>
      </c>
      <c r="BC57" s="26"/>
      <c r="BD57" s="26"/>
      <c r="BE57" s="26"/>
      <c r="BF57" s="77"/>
      <c r="BG57" s="15"/>
      <c r="BH57" s="15"/>
      <c r="BI57" s="166"/>
      <c r="BJ57" s="77"/>
    </row>
    <row r="58" spans="1:63" ht="14.45" customHeight="1" x14ac:dyDescent="0.25">
      <c r="A58" s="171"/>
      <c r="B58" s="115" t="s">
        <v>1</v>
      </c>
      <c r="C58" s="115"/>
      <c r="D58" s="115"/>
      <c r="E58" s="143" t="s">
        <v>47</v>
      </c>
      <c r="F58" s="144" t="s">
        <v>20</v>
      </c>
      <c r="G58" s="104"/>
      <c r="H58" s="145" t="s">
        <v>21</v>
      </c>
      <c r="I58" s="15"/>
      <c r="J58" s="15"/>
      <c r="K58" s="162"/>
      <c r="L58" s="15"/>
      <c r="M58" s="15"/>
      <c r="N58" s="15"/>
      <c r="O58" s="65" t="str">
        <f>IF(AND(S56&gt;0,(W54+W47)&lt;1),"CPU SENZA RAM","")</f>
        <v/>
      </c>
      <c r="P58" s="26"/>
      <c r="Q58" s="26"/>
      <c r="R58" s="26"/>
      <c r="S58" s="77"/>
      <c r="T58" s="15"/>
      <c r="U58" s="15"/>
      <c r="V58" s="15"/>
      <c r="W58" s="77"/>
      <c r="X58" s="15"/>
      <c r="Y58" s="15"/>
      <c r="Z58" s="15"/>
      <c r="AA58" s="15"/>
      <c r="AB58" s="65" t="str">
        <f>IF(AND(AF56&gt;0,(AJ54+AJ47)&lt;1),"CPU SENZA RAM","")</f>
        <v/>
      </c>
      <c r="AC58" s="26"/>
      <c r="AD58" s="26"/>
      <c r="AE58" s="26"/>
      <c r="AF58" s="77"/>
      <c r="AG58" s="15"/>
      <c r="AH58" s="15"/>
      <c r="AI58" s="15"/>
      <c r="AJ58" s="15"/>
      <c r="AK58" s="15"/>
      <c r="AL58" s="15"/>
      <c r="AM58" s="15"/>
      <c r="AN58" s="15"/>
      <c r="AO58" s="65" t="str">
        <f>IF(AND(AS56&gt;0,(AW47+AW54)&lt;1),"CPU SENZA RAM","")</f>
        <v/>
      </c>
      <c r="AP58" s="26"/>
      <c r="AQ58" s="26"/>
      <c r="AR58" s="26"/>
      <c r="AS58" s="77"/>
      <c r="AT58" s="15"/>
      <c r="AU58" s="15"/>
      <c r="AV58" s="15"/>
      <c r="AW58" s="15"/>
      <c r="AX58" s="15"/>
      <c r="AY58" s="15"/>
      <c r="AZ58" s="15"/>
      <c r="BA58" s="15"/>
      <c r="BB58" s="65" t="str">
        <f>IF(AND(BF56&gt;0,(BJ47+BJ54)&lt;1),"CPU SENZA RAM","")</f>
        <v/>
      </c>
      <c r="BC58" s="26"/>
      <c r="BD58" s="26"/>
      <c r="BE58" s="26"/>
      <c r="BF58" s="77"/>
      <c r="BG58" s="15"/>
      <c r="BH58" s="15"/>
      <c r="BI58" s="166"/>
      <c r="BJ58" s="15"/>
    </row>
    <row r="59" spans="1:63" ht="14.45" customHeight="1" x14ac:dyDescent="0.25">
      <c r="A59" s="33" t="s">
        <v>102</v>
      </c>
      <c r="B59" s="28" t="s">
        <v>97</v>
      </c>
      <c r="C59" s="18"/>
      <c r="D59" s="94" t="str">
        <f>IF(SUM(G60:G63)&gt;8,"TROPPE SCHEDE","")</f>
        <v/>
      </c>
      <c r="E59" s="19" t="s">
        <v>22</v>
      </c>
      <c r="F59" s="4" t="s">
        <v>23</v>
      </c>
      <c r="G59" s="20" t="s">
        <v>0</v>
      </c>
      <c r="H59" s="146" t="s">
        <v>22</v>
      </c>
      <c r="I59" s="15"/>
      <c r="J59" s="15"/>
      <c r="K59" s="162"/>
      <c r="L59" s="15"/>
      <c r="M59" s="15"/>
      <c r="N59" s="15"/>
      <c r="O59" s="66" t="str">
        <f>IF(AND(S56&lt;1,(W47+W54)&gt;0),"RAM SENZA CPU","")</f>
        <v/>
      </c>
      <c r="P59" s="26"/>
      <c r="Q59" s="26"/>
      <c r="R59" s="26"/>
      <c r="S59" s="77"/>
      <c r="T59" s="15"/>
      <c r="U59" s="15"/>
      <c r="V59" s="15"/>
      <c r="W59" s="77"/>
      <c r="X59" s="15"/>
      <c r="Y59" s="15"/>
      <c r="Z59" s="15"/>
      <c r="AA59" s="15"/>
      <c r="AB59" s="66" t="str">
        <f>IF(AND(AF56&lt;1,(AJ47+AJ54)&gt;0),"RAM SENZA CPU","")</f>
        <v/>
      </c>
      <c r="AC59" s="26"/>
      <c r="AD59" s="26"/>
      <c r="AE59" s="26"/>
      <c r="AF59" s="77"/>
      <c r="AG59" s="15"/>
      <c r="AH59" s="15"/>
      <c r="AI59" s="15"/>
      <c r="AJ59" s="15"/>
      <c r="AK59" s="15"/>
      <c r="AL59" s="15"/>
      <c r="AM59" s="15"/>
      <c r="AN59" s="15"/>
      <c r="AO59" s="66" t="str">
        <f>IF(AND(AS56&lt;1,(AW47+AW54)&gt;0),"RAM SENZA CPU","")</f>
        <v/>
      </c>
      <c r="AP59" s="26"/>
      <c r="AQ59" s="26"/>
      <c r="AR59" s="26"/>
      <c r="AS59" s="77"/>
      <c r="AT59" s="15"/>
      <c r="AU59" s="15"/>
      <c r="AV59" s="15"/>
      <c r="AW59" s="15"/>
      <c r="AX59" s="15"/>
      <c r="AY59" s="15"/>
      <c r="AZ59" s="15"/>
      <c r="BA59" s="15"/>
      <c r="BB59" s="66" t="str">
        <f>IF(AND(BF56&lt;1,(BJ47+BJ54)&gt;0),"RAM SENZA CPU","")</f>
        <v/>
      </c>
      <c r="BC59" s="26"/>
      <c r="BD59" s="26"/>
      <c r="BE59" s="26"/>
      <c r="BF59" s="77"/>
      <c r="BG59" s="15"/>
      <c r="BH59" s="15"/>
      <c r="BI59" s="166"/>
      <c r="BJ59" s="15"/>
    </row>
    <row r="60" spans="1:63" ht="14.45" customHeight="1" thickBot="1" x14ac:dyDescent="0.3">
      <c r="A60" s="221" t="s">
        <v>113</v>
      </c>
      <c r="B60" s="10" t="s">
        <v>175</v>
      </c>
      <c r="C60" s="10"/>
      <c r="D60" s="10"/>
      <c r="E60" s="8">
        <v>0</v>
      </c>
      <c r="F60" s="6">
        <v>39.840000000000003</v>
      </c>
      <c r="G60" s="7">
        <f>E60</f>
        <v>0</v>
      </c>
      <c r="H60" s="169">
        <f t="shared" ref="H60:H61" si="22">G60*F60</f>
        <v>0</v>
      </c>
      <c r="I60" s="15"/>
      <c r="J60" s="15"/>
      <c r="K60" s="157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9"/>
      <c r="X60" s="160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9"/>
      <c r="AK60" s="160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9"/>
      <c r="AX60" s="160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61"/>
      <c r="BJ60" s="15"/>
    </row>
    <row r="61" spans="1:63" ht="14.45" customHeight="1" x14ac:dyDescent="0.25">
      <c r="A61" s="221" t="s">
        <v>114</v>
      </c>
      <c r="B61" s="10" t="s">
        <v>176</v>
      </c>
      <c r="C61" s="10"/>
      <c r="D61" s="10"/>
      <c r="E61" s="8">
        <v>0</v>
      </c>
      <c r="F61" s="6">
        <v>669.46</v>
      </c>
      <c r="G61" s="7">
        <f>E61</f>
        <v>0</v>
      </c>
      <c r="H61" s="169">
        <f t="shared" si="22"/>
        <v>0</v>
      </c>
      <c r="I61" s="15"/>
      <c r="K61" s="90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90"/>
      <c r="Y61" s="47"/>
      <c r="Z61" s="47"/>
      <c r="AA61" s="47"/>
      <c r="AB61" s="47"/>
      <c r="AC61" s="47"/>
      <c r="AD61" s="47"/>
      <c r="AK61" s="90"/>
      <c r="AR61" s="47"/>
      <c r="AS61" s="47"/>
      <c r="AT61" s="47"/>
      <c r="AU61" s="47"/>
      <c r="AV61" s="47"/>
      <c r="AW61" s="47"/>
      <c r="AX61" s="90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15"/>
    </row>
    <row r="62" spans="1:63" ht="14.45" customHeight="1" thickBot="1" x14ac:dyDescent="0.3">
      <c r="A62" s="221" t="s">
        <v>115</v>
      </c>
      <c r="B62" s="10" t="s">
        <v>177</v>
      </c>
      <c r="C62" s="10"/>
      <c r="D62" s="10"/>
      <c r="E62" s="8">
        <v>0</v>
      </c>
      <c r="F62" s="6">
        <v>849.34</v>
      </c>
      <c r="G62" s="7">
        <f t="shared" ref="G62" si="23">E62</f>
        <v>0</v>
      </c>
      <c r="H62" s="169">
        <f>G62*F62</f>
        <v>0</v>
      </c>
      <c r="I62" s="15"/>
      <c r="BJ62" s="15"/>
    </row>
    <row r="63" spans="1:63" ht="14.45" customHeight="1" x14ac:dyDescent="0.25">
      <c r="A63" s="222">
        <v>6030216</v>
      </c>
      <c r="B63" s="109" t="s">
        <v>178</v>
      </c>
      <c r="C63" s="71"/>
      <c r="D63" s="71"/>
      <c r="E63" s="111">
        <v>0</v>
      </c>
      <c r="F63" s="112">
        <v>997.71</v>
      </c>
      <c r="G63" s="113">
        <f t="shared" ref="G63" si="24">E63</f>
        <v>0</v>
      </c>
      <c r="H63" s="147">
        <f>G63*F63</f>
        <v>0</v>
      </c>
      <c r="I63" s="15"/>
      <c r="K63" s="152"/>
      <c r="L63" s="151"/>
      <c r="M63" s="151"/>
      <c r="N63" s="151"/>
      <c r="O63" s="151"/>
      <c r="P63" s="151"/>
      <c r="Q63" s="151"/>
      <c r="R63" s="153"/>
      <c r="S63" s="153"/>
      <c r="T63" s="153"/>
      <c r="U63" s="153"/>
      <c r="V63" s="153"/>
      <c r="W63" s="154"/>
      <c r="X63" s="155"/>
      <c r="Y63" s="151"/>
      <c r="Z63" s="151"/>
      <c r="AA63" s="151"/>
      <c r="AB63" s="151"/>
      <c r="AC63" s="151"/>
      <c r="AD63" s="155" t="s">
        <v>88</v>
      </c>
      <c r="AE63" s="153"/>
      <c r="AF63" s="153"/>
      <c r="AG63" s="153"/>
      <c r="AH63" s="153"/>
      <c r="AI63" s="153"/>
      <c r="AJ63" s="154"/>
      <c r="AK63" s="155"/>
      <c r="AL63" s="151"/>
      <c r="AM63" s="151"/>
      <c r="AN63" s="151"/>
      <c r="AO63" s="151"/>
      <c r="AP63" s="151"/>
      <c r="AQ63" s="151"/>
      <c r="AR63" s="153"/>
      <c r="AS63" s="153"/>
      <c r="AT63" s="153"/>
      <c r="AU63" s="153"/>
      <c r="AV63" s="153"/>
      <c r="AW63" s="154"/>
      <c r="AX63" s="155"/>
      <c r="AY63" s="151"/>
      <c r="AZ63" s="151"/>
      <c r="BA63" s="151"/>
      <c r="BB63" s="151"/>
      <c r="BC63" s="151"/>
      <c r="BD63" s="151"/>
      <c r="BE63" s="153"/>
      <c r="BF63" s="153"/>
      <c r="BG63" s="153"/>
      <c r="BH63" s="153"/>
      <c r="BI63" s="156"/>
      <c r="BJ63" s="15"/>
    </row>
    <row r="64" spans="1:63" ht="14.45" customHeight="1" x14ac:dyDescent="0.25">
      <c r="A64" s="168"/>
      <c r="B64" s="18" t="s">
        <v>5</v>
      </c>
      <c r="C64" s="18"/>
      <c r="D64" s="18"/>
      <c r="E64" s="19" t="s">
        <v>47</v>
      </c>
      <c r="F64" s="4" t="s">
        <v>20</v>
      </c>
      <c r="G64" s="2"/>
      <c r="H64" s="146" t="s">
        <v>21</v>
      </c>
      <c r="I64" s="15"/>
      <c r="K64" s="162"/>
      <c r="L64" s="23"/>
      <c r="M64" s="23"/>
      <c r="N64" s="23"/>
      <c r="O64" s="173"/>
      <c r="P64" s="23"/>
      <c r="Q64" s="23"/>
      <c r="R64" s="23"/>
      <c r="S64" s="23"/>
      <c r="T64" s="23"/>
      <c r="U64" s="23"/>
      <c r="V64" s="23"/>
      <c r="W64" s="23"/>
      <c r="X64" s="23"/>
      <c r="Y64" s="23"/>
      <c r="AE64" s="23"/>
      <c r="AF64" s="23"/>
      <c r="AG64" s="23"/>
      <c r="AH64" s="79" t="s">
        <v>56</v>
      </c>
      <c r="AI64" s="23"/>
      <c r="AJ64" s="23"/>
      <c r="AK64" s="23"/>
      <c r="AL64" s="23"/>
      <c r="AM64" s="23"/>
      <c r="AN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173"/>
      <c r="BC64" s="23"/>
      <c r="BD64" s="23"/>
      <c r="BE64" s="23"/>
      <c r="BF64" s="23"/>
      <c r="BG64" s="23"/>
      <c r="BH64" s="23"/>
      <c r="BI64" s="166"/>
      <c r="BJ64" s="15"/>
    </row>
    <row r="65" spans="1:62" ht="14.45" customHeight="1" x14ac:dyDescent="0.25">
      <c r="A65" s="33" t="s">
        <v>102</v>
      </c>
      <c r="B65" s="28" t="s">
        <v>66</v>
      </c>
      <c r="C65" s="18"/>
      <c r="D65" s="18"/>
      <c r="E65" s="19" t="s">
        <v>22</v>
      </c>
      <c r="F65" s="4" t="s">
        <v>23</v>
      </c>
      <c r="G65" s="20" t="s">
        <v>0</v>
      </c>
      <c r="H65" s="146" t="s">
        <v>22</v>
      </c>
      <c r="I65" s="15"/>
      <c r="K65" s="162"/>
      <c r="L65" s="23"/>
      <c r="M65" s="23"/>
      <c r="N65" s="23"/>
      <c r="O65" s="23"/>
      <c r="P65" s="23"/>
      <c r="Q65" s="23"/>
      <c r="R65" s="23"/>
      <c r="S65" s="174"/>
      <c r="T65" s="174"/>
      <c r="U65" s="174"/>
      <c r="V65" s="174"/>
      <c r="W65" s="23"/>
      <c r="X65" s="23"/>
      <c r="Y65" s="23"/>
      <c r="AC65" s="23"/>
      <c r="AD65" s="80">
        <v>1</v>
      </c>
      <c r="AE65" s="80">
        <v>2</v>
      </c>
      <c r="AF65" s="80">
        <v>3</v>
      </c>
      <c r="AG65" s="80">
        <v>4</v>
      </c>
      <c r="AH65" s="80">
        <v>5</v>
      </c>
      <c r="AI65" s="80">
        <v>6</v>
      </c>
      <c r="AJ65" s="80">
        <v>7</v>
      </c>
      <c r="AK65" s="80">
        <v>8</v>
      </c>
      <c r="AL65" s="80">
        <v>9</v>
      </c>
      <c r="AM65" s="80">
        <v>10</v>
      </c>
      <c r="AN65" s="80">
        <v>11</v>
      </c>
      <c r="AO65" s="80">
        <v>12</v>
      </c>
      <c r="AP65" s="23"/>
      <c r="AQ65" s="23"/>
      <c r="AR65" s="23"/>
      <c r="AS65" s="174"/>
      <c r="AT65" s="174"/>
      <c r="AU65" s="174"/>
      <c r="AV65" s="174"/>
      <c r="AW65" s="23"/>
      <c r="AX65" s="23"/>
      <c r="AY65" s="23"/>
      <c r="AZ65" s="23"/>
      <c r="BA65" s="23"/>
      <c r="BB65" s="23"/>
      <c r="BC65" s="23"/>
      <c r="BD65" s="23"/>
      <c r="BE65" s="23"/>
      <c r="BF65" s="174"/>
      <c r="BG65" s="174"/>
      <c r="BH65" s="174"/>
      <c r="BI65" s="166"/>
      <c r="BJ65" s="15"/>
    </row>
    <row r="66" spans="1:62" ht="14.45" customHeight="1" x14ac:dyDescent="0.25">
      <c r="A66" s="221" t="s">
        <v>127</v>
      </c>
      <c r="B66" s="10" t="s">
        <v>3</v>
      </c>
      <c r="C66" s="10"/>
      <c r="D66" s="10"/>
      <c r="E66" s="48">
        <v>0</v>
      </c>
      <c r="F66" s="6">
        <v>599.76</v>
      </c>
      <c r="G66" s="7">
        <f>E66</f>
        <v>0</v>
      </c>
      <c r="H66" s="169">
        <f t="shared" ref="H66" si="25">G66*F66</f>
        <v>0</v>
      </c>
      <c r="I66" s="15"/>
      <c r="K66" s="162"/>
      <c r="L66" s="23"/>
      <c r="M66" s="23"/>
      <c r="N66" s="23"/>
      <c r="O66" s="173"/>
      <c r="P66" s="23"/>
      <c r="Q66" s="23"/>
      <c r="R66" s="23"/>
      <c r="S66" s="23"/>
      <c r="T66" s="23"/>
      <c r="U66" s="23"/>
      <c r="V66" s="23"/>
      <c r="W66" s="23"/>
      <c r="X66" s="23"/>
      <c r="Y66" s="23"/>
      <c r="AC66" s="89" t="s">
        <v>84</v>
      </c>
      <c r="AD66" s="176" t="b">
        <v>0</v>
      </c>
      <c r="AE66" s="176" t="b">
        <v>0</v>
      </c>
      <c r="AF66" s="176" t="b">
        <v>0</v>
      </c>
      <c r="AG66" s="176" t="b">
        <v>0</v>
      </c>
      <c r="AH66" s="176" t="b">
        <v>0</v>
      </c>
      <c r="AI66" s="177" t="b">
        <v>0</v>
      </c>
      <c r="AJ66" s="177" t="b">
        <v>0</v>
      </c>
      <c r="AK66" s="177" t="b">
        <v>0</v>
      </c>
      <c r="AL66" s="177" t="b">
        <v>0</v>
      </c>
      <c r="AM66" s="177" t="b">
        <v>0</v>
      </c>
      <c r="AN66" s="177" t="b">
        <v>0</v>
      </c>
      <c r="AO66" s="177" t="b">
        <v>0</v>
      </c>
      <c r="AP66" s="69">
        <f>COUNTIF(AD66:AO66,"VERO")</f>
        <v>0</v>
      </c>
      <c r="AU66" s="23"/>
      <c r="AV66" s="23"/>
      <c r="AW66" s="23"/>
      <c r="AX66" s="23"/>
      <c r="AY66" s="23"/>
      <c r="AZ66" s="23"/>
      <c r="BA66" s="23"/>
      <c r="BB66" s="173"/>
      <c r="BC66" s="23"/>
      <c r="BD66" s="23"/>
      <c r="BE66" s="23"/>
      <c r="BF66" s="23"/>
      <c r="BG66" s="23"/>
      <c r="BH66" s="23"/>
      <c r="BI66" s="166"/>
      <c r="BJ66" s="15"/>
    </row>
    <row r="67" spans="1:62" ht="14.45" customHeight="1" x14ac:dyDescent="0.25">
      <c r="A67" s="221" t="s">
        <v>128</v>
      </c>
      <c r="B67" s="10" t="s">
        <v>4</v>
      </c>
      <c r="C67" s="10"/>
      <c r="D67" s="10"/>
      <c r="E67" s="48">
        <v>0</v>
      </c>
      <c r="F67" s="6">
        <v>599.76</v>
      </c>
      <c r="G67" s="7">
        <f>E67</f>
        <v>0</v>
      </c>
      <c r="H67" s="169">
        <f>G67*F67</f>
        <v>0</v>
      </c>
      <c r="I67" s="15"/>
      <c r="K67" s="162"/>
      <c r="L67" s="23"/>
      <c r="M67" s="23"/>
      <c r="N67" s="23"/>
      <c r="O67" s="173"/>
      <c r="P67" s="23"/>
      <c r="Q67" s="23"/>
      <c r="R67" s="23"/>
      <c r="S67" s="23"/>
      <c r="T67" s="23"/>
      <c r="U67" s="23"/>
      <c r="V67" s="23"/>
      <c r="W67" s="23"/>
      <c r="X67" s="23"/>
      <c r="Y67" s="23"/>
      <c r="AC67" s="89" t="s">
        <v>85</v>
      </c>
      <c r="AD67" s="176" t="b">
        <v>0</v>
      </c>
      <c r="AE67" s="178" t="b">
        <v>0</v>
      </c>
      <c r="AF67" s="176" t="b">
        <v>0</v>
      </c>
      <c r="AG67" s="176"/>
      <c r="AH67" s="176" t="b">
        <v>0</v>
      </c>
      <c r="AI67" s="176"/>
      <c r="AJ67" s="176" t="b">
        <v>0</v>
      </c>
      <c r="AK67" s="176"/>
      <c r="AL67" s="176"/>
      <c r="AM67" s="176"/>
      <c r="AN67" s="176" t="b">
        <v>0</v>
      </c>
      <c r="AO67" s="176" t="b">
        <v>0</v>
      </c>
      <c r="AP67" s="69">
        <f>COUNTIF(AD67:AO67,"VERO")</f>
        <v>0</v>
      </c>
      <c r="AU67" s="23"/>
      <c r="AV67" s="23"/>
      <c r="AW67" s="23"/>
      <c r="AX67" s="23"/>
      <c r="AY67" s="23"/>
      <c r="AZ67" s="23"/>
      <c r="BA67" s="23"/>
      <c r="BB67" s="173"/>
      <c r="BC67" s="23"/>
      <c r="BD67" s="23"/>
      <c r="BE67" s="23"/>
      <c r="BF67" s="23"/>
      <c r="BG67" s="23"/>
      <c r="BH67" s="23"/>
      <c r="BI67" s="166"/>
    </row>
    <row r="68" spans="1:62" ht="14.45" customHeight="1" x14ac:dyDescent="0.25">
      <c r="A68" s="221" t="s">
        <v>129</v>
      </c>
      <c r="B68" s="10" t="s">
        <v>6</v>
      </c>
      <c r="C68" s="10"/>
      <c r="D68" s="10"/>
      <c r="E68" s="48">
        <v>0</v>
      </c>
      <c r="F68" s="6">
        <v>74.72</v>
      </c>
      <c r="G68" s="7">
        <f>E68</f>
        <v>0</v>
      </c>
      <c r="H68" s="169">
        <f>G68*F68</f>
        <v>0</v>
      </c>
      <c r="I68" s="15"/>
      <c r="K68" s="162"/>
      <c r="AC68" s="89" t="s">
        <v>86</v>
      </c>
      <c r="AD68" s="176" t="b">
        <v>1</v>
      </c>
      <c r="AE68" s="178" t="b">
        <v>1</v>
      </c>
      <c r="AF68" s="176" t="b">
        <v>0</v>
      </c>
      <c r="AG68" s="176" t="b">
        <v>0</v>
      </c>
      <c r="AH68" s="176" t="b">
        <v>0</v>
      </c>
      <c r="AI68" s="176" t="b">
        <v>0</v>
      </c>
      <c r="AJ68" s="176" t="b">
        <v>0</v>
      </c>
      <c r="AK68" s="176" t="b">
        <v>0</v>
      </c>
      <c r="AL68" s="176" t="b">
        <v>0</v>
      </c>
      <c r="AM68" s="176" t="b">
        <v>0</v>
      </c>
      <c r="AN68" s="176" t="b">
        <v>0</v>
      </c>
      <c r="AO68" s="176" t="b">
        <v>0</v>
      </c>
      <c r="AP68" s="69">
        <f>COUNTIF(AD68:AO68,"VERO")</f>
        <v>2</v>
      </c>
      <c r="BI68" s="166"/>
    </row>
    <row r="69" spans="1:62" ht="14.45" customHeight="1" x14ac:dyDescent="0.25">
      <c r="A69" s="221" t="s">
        <v>130</v>
      </c>
      <c r="B69" s="10" t="s">
        <v>7</v>
      </c>
      <c r="C69" s="10"/>
      <c r="D69" s="10"/>
      <c r="E69" s="48">
        <v>0</v>
      </c>
      <c r="F69" s="6">
        <v>24.99</v>
      </c>
      <c r="G69" s="7">
        <f t="shared" ref="G69:G70" si="26">E69</f>
        <v>0</v>
      </c>
      <c r="H69" s="169">
        <f t="shared" ref="H69:H70" si="27">G69*F69</f>
        <v>0</v>
      </c>
      <c r="I69" s="15"/>
      <c r="K69" s="162"/>
      <c r="AC69" s="89" t="s">
        <v>87</v>
      </c>
      <c r="AD69" s="179" t="b">
        <v>0</v>
      </c>
      <c r="AE69" s="179" t="b">
        <v>0</v>
      </c>
      <c r="AF69" s="179" t="b">
        <v>0</v>
      </c>
      <c r="AG69" s="179" t="b">
        <v>0</v>
      </c>
      <c r="AH69" s="179" t="b">
        <v>0</v>
      </c>
      <c r="AI69" s="179" t="b">
        <v>0</v>
      </c>
      <c r="AJ69" s="179" t="b">
        <v>0</v>
      </c>
      <c r="AK69" s="179"/>
      <c r="AL69" s="179"/>
      <c r="AM69" s="179" t="b">
        <v>0</v>
      </c>
      <c r="AN69" s="179" t="b">
        <v>0</v>
      </c>
      <c r="AO69" s="179" t="b">
        <v>0</v>
      </c>
      <c r="AP69" s="69">
        <f>COUNTIF(AD69:AO69,"VERO")</f>
        <v>0</v>
      </c>
      <c r="BI69" s="166"/>
    </row>
    <row r="70" spans="1:62" ht="14.45" customHeight="1" x14ac:dyDescent="0.25">
      <c r="A70" s="221" t="s">
        <v>131</v>
      </c>
      <c r="B70" s="10" t="s">
        <v>8</v>
      </c>
      <c r="C70" s="10"/>
      <c r="D70" s="10"/>
      <c r="E70" s="48">
        <v>0</v>
      </c>
      <c r="F70" s="6">
        <v>24.95</v>
      </c>
      <c r="G70" s="7">
        <f t="shared" si="26"/>
        <v>0</v>
      </c>
      <c r="H70" s="169">
        <f t="shared" si="27"/>
        <v>0</v>
      </c>
      <c r="I70" s="15"/>
      <c r="K70" s="162"/>
      <c r="AD70" s="201" t="str">
        <f>IF(OR(AD71&gt;1,AE71&gt;1,AF71&gt;1,AG71&gt;1,AH71&gt;1,AI71&gt;1,AJ71&gt;1,AK71&gt;1,AL71&gt;1,AM71&gt;1,AN71&gt;1,AO71&gt;1),"NON PUOI SELEZIONARE PIU' TIPOLOGIE NELLO STESSO SLOT","")</f>
        <v/>
      </c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BI70" s="166"/>
    </row>
    <row r="71" spans="1:62" ht="14.45" customHeight="1" x14ac:dyDescent="0.25">
      <c r="A71" s="221" t="s">
        <v>132</v>
      </c>
      <c r="B71" s="10" t="s">
        <v>9</v>
      </c>
      <c r="C71" s="10"/>
      <c r="D71" s="10"/>
      <c r="E71" s="48">
        <v>0</v>
      </c>
      <c r="F71" s="6">
        <v>2437.27</v>
      </c>
      <c r="G71" s="7">
        <f>E71</f>
        <v>0</v>
      </c>
      <c r="H71" s="169">
        <f>G71*F71</f>
        <v>0</v>
      </c>
      <c r="K71" s="162"/>
      <c r="AA71" s="15"/>
      <c r="AB71" s="15"/>
      <c r="AD71" s="69">
        <f>COUNTIF(AD66:AD69,"VERO")</f>
        <v>1</v>
      </c>
      <c r="AE71" s="69">
        <f>COUNTIF(AE66:AE69,"VERO")</f>
        <v>1</v>
      </c>
      <c r="AF71" s="69">
        <f t="shared" ref="AF71:AO71" si="28">COUNTIF(AF66:AF69,"VERO")</f>
        <v>0</v>
      </c>
      <c r="AG71" s="69">
        <f t="shared" si="28"/>
        <v>0</v>
      </c>
      <c r="AH71" s="69">
        <f t="shared" si="28"/>
        <v>0</v>
      </c>
      <c r="AI71" s="69">
        <f t="shared" si="28"/>
        <v>0</v>
      </c>
      <c r="AJ71" s="69">
        <f t="shared" si="28"/>
        <v>0</v>
      </c>
      <c r="AK71" s="69">
        <f t="shared" si="28"/>
        <v>0</v>
      </c>
      <c r="AL71" s="69">
        <f t="shared" si="28"/>
        <v>0</v>
      </c>
      <c r="AM71" s="69">
        <f t="shared" si="28"/>
        <v>0</v>
      </c>
      <c r="AN71" s="69">
        <f t="shared" si="28"/>
        <v>0</v>
      </c>
      <c r="AO71" s="69">
        <f t="shared" si="28"/>
        <v>0</v>
      </c>
      <c r="BI71" s="166"/>
    </row>
    <row r="72" spans="1:62" ht="14.45" customHeight="1" thickBot="1" x14ac:dyDescent="0.3">
      <c r="A72" s="221" t="s">
        <v>133</v>
      </c>
      <c r="B72" s="10" t="s">
        <v>10</v>
      </c>
      <c r="C72" s="10"/>
      <c r="D72" s="10"/>
      <c r="E72" s="48">
        <v>0</v>
      </c>
      <c r="F72" s="6">
        <v>2435.7800000000002</v>
      </c>
      <c r="G72" s="7">
        <f>E72</f>
        <v>0</v>
      </c>
      <c r="H72" s="169">
        <f>G72*F72</f>
        <v>0</v>
      </c>
      <c r="J72" s="25"/>
      <c r="K72" s="157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9"/>
      <c r="X72" s="160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9"/>
      <c r="AK72" s="160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9"/>
      <c r="AX72" s="160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61"/>
    </row>
    <row r="73" spans="1:62" ht="14.45" customHeight="1" x14ac:dyDescent="0.25">
      <c r="A73" s="222" t="s">
        <v>126</v>
      </c>
      <c r="B73" s="195" t="s">
        <v>107</v>
      </c>
      <c r="C73" s="109"/>
      <c r="D73" s="109"/>
      <c r="E73" s="114">
        <v>0</v>
      </c>
      <c r="F73" s="112">
        <v>34.409999999999997</v>
      </c>
      <c r="G73" s="113">
        <f>E73</f>
        <v>0</v>
      </c>
      <c r="H73" s="147">
        <f>G73*F73</f>
        <v>0</v>
      </c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</row>
    <row r="74" spans="1:62" ht="14.45" customHeight="1" x14ac:dyDescent="0.25">
      <c r="A74" s="167"/>
      <c r="B74" s="115"/>
      <c r="C74" s="115"/>
      <c r="D74" s="115"/>
      <c r="E74" s="143" t="s">
        <v>24</v>
      </c>
      <c r="F74" s="144" t="s">
        <v>20</v>
      </c>
      <c r="G74" s="104"/>
      <c r="H74" s="145" t="s">
        <v>21</v>
      </c>
      <c r="J74" s="25"/>
      <c r="K74" s="25"/>
      <c r="L74" s="180"/>
      <c r="M74" s="217"/>
      <c r="N74" s="75"/>
      <c r="O74" s="74"/>
      <c r="P74" s="75"/>
      <c r="Q74" s="75"/>
      <c r="R74" s="204" t="s">
        <v>186</v>
      </c>
      <c r="S74" s="193"/>
      <c r="T74" s="193"/>
      <c r="U74" s="193"/>
      <c r="V74" s="193"/>
      <c r="W74" s="205"/>
      <c r="X74" s="75"/>
      <c r="Y74" s="203"/>
      <c r="Z74" s="203"/>
      <c r="AA74" s="75"/>
      <c r="AB74" s="75"/>
      <c r="AC74" s="75"/>
      <c r="AD74" s="75"/>
      <c r="AE74" s="206"/>
      <c r="AF74" s="133"/>
      <c r="AG74" s="133"/>
      <c r="AH74" s="133"/>
      <c r="AI74" s="133"/>
      <c r="AJ74" s="25"/>
      <c r="AK74" s="25"/>
      <c r="AL74" s="180"/>
      <c r="AM74" s="180"/>
      <c r="AN74" s="25"/>
      <c r="AO74" s="202"/>
      <c r="AP74" s="75"/>
      <c r="AQ74" s="74"/>
      <c r="AR74" s="193"/>
      <c r="AS74" s="204" t="s">
        <v>187</v>
      </c>
      <c r="AT74" s="193"/>
      <c r="AU74" s="193"/>
      <c r="AV74" s="193"/>
      <c r="AW74" s="75"/>
      <c r="AX74" s="75"/>
      <c r="AY74" s="203"/>
      <c r="AZ74" s="203"/>
      <c r="BA74" s="75"/>
      <c r="BB74" s="75"/>
      <c r="BC74" s="75"/>
      <c r="BD74" s="75"/>
      <c r="BE74" s="193"/>
      <c r="BF74" s="193"/>
      <c r="BG74" s="206"/>
      <c r="BH74" s="133"/>
      <c r="BI74" s="133"/>
    </row>
    <row r="75" spans="1:62" ht="14.45" customHeight="1" x14ac:dyDescent="0.25">
      <c r="A75" s="33" t="s">
        <v>102</v>
      </c>
      <c r="B75" s="18" t="s">
        <v>12</v>
      </c>
      <c r="C75" s="18"/>
      <c r="D75" s="18"/>
      <c r="E75" s="19" t="s">
        <v>22</v>
      </c>
      <c r="F75" s="4" t="s">
        <v>23</v>
      </c>
      <c r="G75" s="20" t="s">
        <v>0</v>
      </c>
      <c r="H75" s="146" t="s">
        <v>22</v>
      </c>
      <c r="J75" s="25"/>
      <c r="K75" s="78"/>
      <c r="L75" s="25"/>
      <c r="M75" s="209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181"/>
      <c r="Z75" s="181"/>
      <c r="AA75" s="181"/>
      <c r="AB75" s="181"/>
      <c r="AC75" s="181"/>
      <c r="AD75" s="181"/>
      <c r="AE75" s="218"/>
      <c r="AF75" s="134"/>
      <c r="AG75" s="134"/>
      <c r="AH75" s="134"/>
      <c r="AI75" s="134"/>
      <c r="AJ75" s="25"/>
      <c r="AK75" s="25"/>
      <c r="AL75" s="181"/>
      <c r="AM75" s="181"/>
      <c r="AN75" s="181"/>
      <c r="AO75" s="208"/>
      <c r="AP75" s="181"/>
      <c r="AQ75" s="181"/>
      <c r="AR75" s="78"/>
      <c r="AS75" s="134"/>
      <c r="AT75" s="134"/>
      <c r="AU75" s="134"/>
      <c r="AV75" s="134"/>
      <c r="AW75" s="25"/>
      <c r="AX75" s="25"/>
      <c r="AY75" s="181"/>
      <c r="AZ75" s="181"/>
      <c r="BA75" s="181"/>
      <c r="BB75" s="181"/>
      <c r="BC75" s="181"/>
      <c r="BD75" s="181"/>
      <c r="BE75" s="78"/>
      <c r="BF75" s="135"/>
      <c r="BG75" s="220"/>
      <c r="BH75" s="135"/>
      <c r="BI75" s="135"/>
      <c r="BJ75" s="15"/>
    </row>
    <row r="76" spans="1:62" ht="14.45" customHeight="1" x14ac:dyDescent="0.25">
      <c r="A76" s="221" t="s">
        <v>120</v>
      </c>
      <c r="B76" s="10" t="s">
        <v>14</v>
      </c>
      <c r="C76" s="10"/>
      <c r="D76" s="10"/>
      <c r="E76" s="8">
        <v>0</v>
      </c>
      <c r="F76" s="6">
        <v>148.80000000000001</v>
      </c>
      <c r="G76" s="7">
        <f>E76</f>
        <v>0</v>
      </c>
      <c r="H76" s="169">
        <f t="shared" ref="H76:H77" si="29">G76*F76</f>
        <v>0</v>
      </c>
      <c r="J76" s="25"/>
      <c r="K76" s="25"/>
      <c r="L76" s="64"/>
      <c r="M76" s="211"/>
      <c r="N76" s="64"/>
      <c r="O76" s="64"/>
      <c r="P76" s="64"/>
      <c r="Q76" s="191"/>
      <c r="R76" s="182"/>
      <c r="S76" s="182"/>
      <c r="T76" s="182"/>
      <c r="U76" s="182"/>
      <c r="V76" s="182"/>
      <c r="W76" s="25"/>
      <c r="X76" s="183"/>
      <c r="Y76" s="64"/>
      <c r="Z76" s="64"/>
      <c r="AA76" s="64"/>
      <c r="AB76" s="64"/>
      <c r="AC76" s="64"/>
      <c r="AD76" s="64"/>
      <c r="AE76" s="219"/>
      <c r="AF76" s="133"/>
      <c r="AG76" s="133"/>
      <c r="AH76" s="133"/>
      <c r="AI76" s="133"/>
      <c r="AJ76" s="25"/>
      <c r="AK76" s="183"/>
      <c r="AL76" s="64"/>
      <c r="AM76" s="64"/>
      <c r="AN76" s="64"/>
      <c r="AO76" s="211"/>
      <c r="AP76" s="64"/>
      <c r="AQ76" s="64"/>
      <c r="AR76" s="69"/>
      <c r="AS76" s="133"/>
      <c r="AT76" s="133"/>
      <c r="AU76" s="133"/>
      <c r="AV76" s="133"/>
      <c r="AW76" s="25"/>
      <c r="AX76" s="183"/>
      <c r="AY76" s="64"/>
      <c r="AZ76" s="64"/>
      <c r="BA76" s="64"/>
      <c r="BB76" s="64"/>
      <c r="BC76" s="64"/>
      <c r="BD76" s="64"/>
      <c r="BE76" s="69"/>
      <c r="BF76" s="133"/>
      <c r="BG76" s="210"/>
      <c r="BH76" s="133"/>
      <c r="BI76" s="133"/>
      <c r="BJ76" s="15"/>
    </row>
    <row r="77" spans="1:62" ht="14.45" customHeight="1" x14ac:dyDescent="0.25">
      <c r="A77" s="222" t="s">
        <v>121</v>
      </c>
      <c r="B77" s="109" t="s">
        <v>13</v>
      </c>
      <c r="C77" s="109"/>
      <c r="D77" s="109"/>
      <c r="E77" s="111">
        <v>0</v>
      </c>
      <c r="F77" s="112">
        <v>394.01</v>
      </c>
      <c r="G77" s="113">
        <f>E77</f>
        <v>0</v>
      </c>
      <c r="H77" s="147">
        <f t="shared" si="29"/>
        <v>0</v>
      </c>
      <c r="J77" s="25"/>
      <c r="K77" s="69"/>
      <c r="L77" s="64"/>
      <c r="M77" s="211"/>
      <c r="N77" s="64"/>
      <c r="O77" s="64"/>
      <c r="P77" s="64"/>
      <c r="Q77" s="64"/>
      <c r="R77" s="182"/>
      <c r="S77" s="182"/>
      <c r="T77" s="182"/>
      <c r="U77" s="182"/>
      <c r="V77" s="182"/>
      <c r="W77" s="25"/>
      <c r="X77" s="183"/>
      <c r="Y77" s="64"/>
      <c r="Z77" s="64"/>
      <c r="AA77" s="64"/>
      <c r="AB77" s="64"/>
      <c r="AC77" s="64"/>
      <c r="AD77" s="64"/>
      <c r="AE77" s="219"/>
      <c r="AF77" s="133"/>
      <c r="AG77" s="133"/>
      <c r="AH77" s="133"/>
      <c r="AI77" s="133"/>
      <c r="AJ77" s="25"/>
      <c r="AK77" s="183"/>
      <c r="AL77" s="64"/>
      <c r="AM77" s="64"/>
      <c r="AN77" s="64"/>
      <c r="AO77" s="211"/>
      <c r="AP77" s="64"/>
      <c r="AQ77" s="64"/>
      <c r="AR77" s="69"/>
      <c r="AS77" s="133"/>
      <c r="AT77" s="133"/>
      <c r="AU77" s="133"/>
      <c r="AV77" s="133"/>
      <c r="AW77" s="25"/>
      <c r="AX77" s="183"/>
      <c r="AY77" s="64"/>
      <c r="AZ77" s="64"/>
      <c r="BA77" s="64"/>
      <c r="BB77" s="64"/>
      <c r="BC77" s="64"/>
      <c r="BD77" s="64"/>
      <c r="BE77" s="69"/>
      <c r="BF77" s="133"/>
      <c r="BG77" s="210"/>
      <c r="BH77" s="133"/>
      <c r="BI77" s="133"/>
      <c r="BJ77" s="15"/>
    </row>
    <row r="78" spans="1:62" ht="14.45" customHeight="1" x14ac:dyDescent="0.25">
      <c r="A78" s="172"/>
      <c r="B78" s="115"/>
      <c r="C78" s="115"/>
      <c r="D78" s="115"/>
      <c r="E78" s="143" t="s">
        <v>47</v>
      </c>
      <c r="F78" s="144" t="s">
        <v>20</v>
      </c>
      <c r="G78" s="104"/>
      <c r="H78" s="145" t="s">
        <v>21</v>
      </c>
      <c r="J78" s="25"/>
      <c r="K78" s="78"/>
      <c r="L78" s="25"/>
      <c r="M78" s="209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18"/>
      <c r="AF78" s="25"/>
      <c r="AG78" s="25"/>
      <c r="AH78" s="25"/>
      <c r="AI78" s="25"/>
      <c r="AJ78" s="25"/>
      <c r="AK78" s="25"/>
      <c r="AL78" s="25"/>
      <c r="AM78" s="25"/>
      <c r="AN78" s="25"/>
      <c r="AO78" s="209"/>
      <c r="AP78" s="25"/>
      <c r="AQ78" s="25"/>
      <c r="AR78" s="78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78"/>
      <c r="BF78" s="15"/>
      <c r="BG78" s="99"/>
      <c r="BH78" s="15"/>
      <c r="BI78" s="15"/>
      <c r="BJ78" s="15"/>
    </row>
    <row r="79" spans="1:62" ht="14.45" customHeight="1" x14ac:dyDescent="0.25">
      <c r="A79" s="33" t="s">
        <v>102</v>
      </c>
      <c r="B79" s="18" t="s">
        <v>2</v>
      </c>
      <c r="C79" s="18"/>
      <c r="D79" s="18"/>
      <c r="E79" s="19" t="s">
        <v>22</v>
      </c>
      <c r="F79" s="4" t="s">
        <v>23</v>
      </c>
      <c r="G79" s="20" t="s">
        <v>0</v>
      </c>
      <c r="H79" s="146" t="s">
        <v>22</v>
      </c>
      <c r="J79" s="25"/>
      <c r="K79" s="25"/>
      <c r="L79" s="25"/>
      <c r="M79" s="213"/>
      <c r="N79" s="133"/>
      <c r="O79" s="133"/>
      <c r="P79" s="133"/>
      <c r="Q79" s="133"/>
      <c r="R79" s="134"/>
      <c r="S79" s="134"/>
      <c r="T79" s="134"/>
      <c r="U79" s="134"/>
      <c r="V79" s="134"/>
      <c r="W79" s="134"/>
      <c r="X79" s="134"/>
      <c r="Y79" s="133"/>
      <c r="Z79" s="191"/>
      <c r="AA79" s="133"/>
      <c r="AB79" s="133"/>
      <c r="AC79" s="133"/>
      <c r="AD79" s="133"/>
      <c r="AE79" s="207"/>
      <c r="AF79" s="134"/>
      <c r="AG79" s="134"/>
      <c r="AH79" s="134"/>
      <c r="AI79" s="134"/>
      <c r="AJ79" s="134"/>
      <c r="AK79" s="134"/>
      <c r="AL79" s="133"/>
      <c r="AM79" s="133"/>
      <c r="AN79" s="133"/>
      <c r="AO79" s="213"/>
      <c r="AP79" s="133"/>
      <c r="AQ79" s="133"/>
      <c r="AR79" s="134"/>
      <c r="AS79" s="134"/>
      <c r="AT79" s="134"/>
      <c r="AU79" s="134"/>
      <c r="AV79" s="134"/>
      <c r="AW79" s="134"/>
      <c r="AX79" s="134"/>
      <c r="AY79" s="133"/>
      <c r="AZ79" s="133"/>
      <c r="BA79" s="133"/>
      <c r="BB79" s="133"/>
      <c r="BC79" s="133"/>
      <c r="BD79" s="133"/>
      <c r="BE79" s="25"/>
      <c r="BF79" s="15"/>
      <c r="BG79" s="99"/>
      <c r="BH79" s="15"/>
      <c r="BI79" s="15"/>
      <c r="BJ79" s="15"/>
    </row>
    <row r="80" spans="1:62" ht="14.45" customHeight="1" x14ac:dyDescent="0.25">
      <c r="A80" s="221" t="s">
        <v>122</v>
      </c>
      <c r="B80" s="16" t="s">
        <v>103</v>
      </c>
      <c r="C80" s="21"/>
      <c r="D80" s="21"/>
      <c r="E80" s="48">
        <v>0</v>
      </c>
      <c r="F80" s="6">
        <v>749.88</v>
      </c>
      <c r="G80" s="7">
        <f t="shared" ref="G80:G83" si="30">E80</f>
        <v>0</v>
      </c>
      <c r="H80" s="169">
        <f t="shared" ref="H80:H83" si="31">G80*F80</f>
        <v>0</v>
      </c>
      <c r="J80" s="25"/>
      <c r="K80" s="25"/>
      <c r="L80" s="25"/>
      <c r="M80" s="209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184"/>
      <c r="AC80" s="25"/>
      <c r="AD80" s="25"/>
      <c r="AE80" s="212"/>
      <c r="AF80" s="25"/>
      <c r="AG80" s="25"/>
      <c r="AH80" s="25"/>
      <c r="AI80" s="25"/>
      <c r="AJ80" s="25"/>
      <c r="AK80" s="25"/>
      <c r="AL80" s="25"/>
      <c r="AM80" s="25"/>
      <c r="AN80" s="25"/>
      <c r="AO80" s="209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15"/>
      <c r="BG80" s="99"/>
      <c r="BH80" s="15"/>
      <c r="BI80" s="15"/>
      <c r="BJ80" s="15"/>
    </row>
    <row r="81" spans="1:62" ht="14.45" customHeight="1" x14ac:dyDescent="0.25">
      <c r="A81" s="221" t="s">
        <v>123</v>
      </c>
      <c r="B81" s="16" t="s">
        <v>104</v>
      </c>
      <c r="C81" s="21"/>
      <c r="D81" s="21"/>
      <c r="E81" s="48">
        <v>0</v>
      </c>
      <c r="F81" s="6">
        <v>539.46</v>
      </c>
      <c r="G81" s="7">
        <f t="shared" si="30"/>
        <v>0</v>
      </c>
      <c r="H81" s="169">
        <f t="shared" si="31"/>
        <v>0</v>
      </c>
      <c r="J81" s="25"/>
      <c r="K81" s="25"/>
      <c r="L81" s="25"/>
      <c r="M81" s="209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12"/>
      <c r="AF81" s="25"/>
      <c r="AG81" s="25"/>
      <c r="AH81" s="25"/>
      <c r="AI81" s="25"/>
      <c r="AJ81" s="25"/>
      <c r="AK81" s="25"/>
      <c r="AL81" s="25"/>
      <c r="AM81" s="25"/>
      <c r="AN81" s="25"/>
      <c r="AO81" s="209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15"/>
      <c r="BG81" s="99"/>
      <c r="BH81" s="15"/>
      <c r="BI81" s="15"/>
      <c r="BJ81" s="15"/>
    </row>
    <row r="82" spans="1:62" ht="14.45" customHeight="1" x14ac:dyDescent="0.25">
      <c r="A82" s="221" t="s">
        <v>125</v>
      </c>
      <c r="B82" s="16" t="s">
        <v>106</v>
      </c>
      <c r="C82" s="21"/>
      <c r="D82" s="21"/>
      <c r="E82" s="48">
        <v>0</v>
      </c>
      <c r="F82" s="6">
        <v>873.35</v>
      </c>
      <c r="G82" s="7">
        <f t="shared" si="30"/>
        <v>0</v>
      </c>
      <c r="H82" s="169">
        <f t="shared" si="31"/>
        <v>0</v>
      </c>
      <c r="J82" s="25"/>
      <c r="K82" s="25"/>
      <c r="L82" s="25"/>
      <c r="M82" s="209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12"/>
      <c r="AF82" s="25"/>
      <c r="AG82" s="25"/>
      <c r="AH82" s="25"/>
      <c r="AI82" s="25"/>
      <c r="AJ82" s="25"/>
      <c r="AK82" s="25"/>
      <c r="AL82" s="25"/>
      <c r="AM82" s="25"/>
      <c r="AN82" s="25"/>
      <c r="AO82" s="209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15"/>
      <c r="BG82" s="99"/>
      <c r="BH82" s="15"/>
      <c r="BI82" s="15"/>
      <c r="BJ82" s="15"/>
    </row>
    <row r="83" spans="1:62" ht="14.45" customHeight="1" x14ac:dyDescent="0.25">
      <c r="A83" s="222" t="s">
        <v>124</v>
      </c>
      <c r="B83" s="195" t="s">
        <v>105</v>
      </c>
      <c r="C83" s="110"/>
      <c r="D83" s="110"/>
      <c r="E83" s="114">
        <v>0</v>
      </c>
      <c r="F83" s="112">
        <v>579.74</v>
      </c>
      <c r="G83" s="113">
        <f t="shared" si="30"/>
        <v>0</v>
      </c>
      <c r="H83" s="147">
        <f t="shared" si="31"/>
        <v>0</v>
      </c>
      <c r="J83" s="25"/>
      <c r="K83" s="25"/>
      <c r="L83" s="25"/>
      <c r="M83" s="209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184"/>
      <c r="AC83" s="25"/>
      <c r="AD83" s="25"/>
      <c r="AE83" s="212"/>
      <c r="AF83" s="25"/>
      <c r="AG83" s="25"/>
      <c r="AH83" s="25"/>
      <c r="AI83" s="25"/>
      <c r="AJ83" s="25"/>
      <c r="AK83" s="25"/>
      <c r="AL83" s="25"/>
      <c r="AM83" s="25"/>
      <c r="AN83" s="25"/>
      <c r="AO83" s="209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15"/>
      <c r="BG83" s="99"/>
      <c r="BH83" s="15"/>
      <c r="BI83" s="15"/>
      <c r="BJ83" s="15"/>
    </row>
    <row r="84" spans="1:62" ht="14.45" customHeight="1" x14ac:dyDescent="0.25">
      <c r="A84" s="123"/>
      <c r="B84" s="115"/>
      <c r="C84" s="115"/>
      <c r="D84" s="115"/>
      <c r="E84" s="116"/>
      <c r="F84" s="117" t="s">
        <v>63</v>
      </c>
      <c r="G84" s="116"/>
      <c r="H84" s="124">
        <f>SUM(H32:H83)</f>
        <v>31875.97</v>
      </c>
      <c r="J84" s="25"/>
      <c r="K84" s="25"/>
      <c r="L84" s="25"/>
      <c r="M84" s="209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12"/>
      <c r="AF84" s="25"/>
      <c r="AG84" s="25"/>
      <c r="AH84" s="25"/>
      <c r="AI84" s="25"/>
      <c r="AJ84" s="25"/>
      <c r="AK84" s="25"/>
      <c r="AL84" s="25"/>
      <c r="AM84" s="25"/>
      <c r="AN84" s="25"/>
      <c r="AO84" s="209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15"/>
      <c r="BG84" s="99"/>
      <c r="BH84" s="15"/>
      <c r="BI84" s="15"/>
      <c r="BJ84" s="15"/>
    </row>
    <row r="85" spans="1:62" ht="14.45" customHeight="1" x14ac:dyDescent="0.25">
      <c r="A85" s="102"/>
      <c r="B85" s="103"/>
      <c r="C85" s="103"/>
      <c r="D85" s="223"/>
      <c r="E85" s="224"/>
      <c r="F85" s="225" t="s">
        <v>64</v>
      </c>
      <c r="G85" s="226"/>
      <c r="H85" s="227">
        <f>D28</f>
        <v>1</v>
      </c>
      <c r="J85" s="25"/>
      <c r="K85" s="25"/>
      <c r="L85" s="25"/>
      <c r="M85" s="209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12"/>
      <c r="AF85" s="25"/>
      <c r="AG85" s="25"/>
      <c r="AH85" s="25"/>
      <c r="AI85" s="25"/>
      <c r="AJ85" s="25"/>
      <c r="AK85" s="25"/>
      <c r="AL85" s="25"/>
      <c r="AM85" s="25"/>
      <c r="AN85" s="25"/>
      <c r="AO85" s="209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15"/>
      <c r="BG85" s="99"/>
      <c r="BH85" s="15"/>
      <c r="BI85" s="15"/>
      <c r="BJ85" s="15"/>
    </row>
    <row r="86" spans="1:62" ht="14.45" customHeight="1" x14ac:dyDescent="0.25">
      <c r="A86" s="102"/>
      <c r="B86" s="103"/>
      <c r="C86" s="103"/>
      <c r="D86" s="103"/>
      <c r="E86" s="103"/>
      <c r="F86" s="30" t="s">
        <v>18</v>
      </c>
      <c r="G86" s="103"/>
      <c r="H86" s="56">
        <f>H84*H85</f>
        <v>31875.97</v>
      </c>
      <c r="J86" s="25"/>
      <c r="K86" s="25"/>
      <c r="L86" s="25"/>
      <c r="M86" s="209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12"/>
      <c r="AF86" s="25"/>
      <c r="AG86" s="25"/>
      <c r="AH86" s="25"/>
      <c r="AI86" s="25"/>
      <c r="AJ86" s="25"/>
      <c r="AK86" s="25"/>
      <c r="AL86" s="25"/>
      <c r="AM86" s="25"/>
      <c r="AN86" s="25"/>
      <c r="AO86" s="209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15"/>
      <c r="BG86" s="99"/>
      <c r="BH86" s="15"/>
      <c r="BI86" s="15"/>
      <c r="BJ86" s="15"/>
    </row>
    <row r="87" spans="1:62" ht="14.45" customHeight="1" x14ac:dyDescent="0.25">
      <c r="A87" s="102"/>
      <c r="B87" s="103"/>
      <c r="C87" s="103"/>
      <c r="D87" s="103"/>
      <c r="E87" s="103"/>
      <c r="F87" s="30" t="s">
        <v>72</v>
      </c>
      <c r="G87" s="103"/>
      <c r="H87" s="56">
        <f>H86/100*22</f>
        <v>7012.7134000000005</v>
      </c>
      <c r="J87" s="25"/>
      <c r="K87" s="25"/>
      <c r="L87" s="25"/>
      <c r="M87" s="214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6"/>
      <c r="AF87" s="25"/>
      <c r="AG87" s="25"/>
      <c r="AH87" s="25"/>
      <c r="AI87" s="25"/>
      <c r="AJ87" s="25"/>
      <c r="AK87" s="25"/>
      <c r="AL87" s="25"/>
      <c r="AM87" s="25"/>
      <c r="AN87" s="25"/>
      <c r="AO87" s="214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71"/>
      <c r="BG87" s="101"/>
      <c r="BH87" s="15"/>
      <c r="BI87" s="15"/>
      <c r="BJ87" s="15"/>
    </row>
    <row r="88" spans="1:62" ht="15.75" thickBot="1" x14ac:dyDescent="0.3">
      <c r="A88" s="57"/>
      <c r="B88" s="58"/>
      <c r="C88" s="58"/>
      <c r="D88" s="58"/>
      <c r="E88" s="59"/>
      <c r="F88" s="60" t="s">
        <v>19</v>
      </c>
      <c r="G88" s="59"/>
      <c r="H88" s="61">
        <f>H86+H87</f>
        <v>38888.683400000002</v>
      </c>
      <c r="J88" s="52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55"/>
      <c r="BJ88" s="15"/>
    </row>
    <row r="89" spans="1:62" x14ac:dyDescent="0.25">
      <c r="A89" s="32"/>
      <c r="B89" s="25"/>
      <c r="C89" s="25"/>
      <c r="D89" s="25"/>
      <c r="E89" s="32"/>
      <c r="F89" s="25"/>
      <c r="G89" s="25"/>
      <c r="H89" s="25"/>
    </row>
    <row r="90" spans="1:62" s="25" customFormat="1" x14ac:dyDescent="0.25">
      <c r="A90" s="32"/>
      <c r="E90" s="32"/>
      <c r="J90" s="1"/>
      <c r="K90" s="1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5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</row>
    <row r="91" spans="1:62" s="25" customFormat="1" x14ac:dyDescent="0.25">
      <c r="A91" s="32"/>
      <c r="E91" s="32"/>
      <c r="K91" s="190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90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90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</row>
    <row r="92" spans="1:62" s="25" customFormat="1" x14ac:dyDescent="0.25">
      <c r="A92" s="32"/>
      <c r="E92" s="32"/>
    </row>
    <row r="93" spans="1:62" s="25" customFormat="1" x14ac:dyDescent="0.25">
      <c r="A93" s="31"/>
      <c r="B93" s="1"/>
      <c r="C93" s="1"/>
      <c r="D93" s="1"/>
      <c r="E93" s="31"/>
      <c r="F93" s="1"/>
      <c r="G93" s="1"/>
      <c r="H93" s="1"/>
    </row>
    <row r="94" spans="1:62" s="25" customFormat="1" x14ac:dyDescent="0.25">
      <c r="A94" s="31"/>
      <c r="B94" s="1"/>
      <c r="C94" s="1"/>
      <c r="D94" s="1"/>
      <c r="E94" s="31"/>
      <c r="F94" s="1"/>
      <c r="G94" s="1"/>
      <c r="H94" s="1"/>
    </row>
    <row r="95" spans="1:62" s="25" customFormat="1" x14ac:dyDescent="0.25">
      <c r="A95" s="31"/>
      <c r="B95" s="1"/>
      <c r="C95" s="1"/>
      <c r="D95" s="1"/>
      <c r="E95" s="31"/>
      <c r="F95" s="1"/>
      <c r="G95" s="1"/>
      <c r="H95" s="1"/>
    </row>
    <row r="96" spans="1:62" s="25" customFormat="1" x14ac:dyDescent="0.25">
      <c r="A96" s="31"/>
      <c r="B96" s="1"/>
      <c r="C96" s="1"/>
      <c r="D96" s="1"/>
      <c r="E96" s="31"/>
      <c r="F96" s="1"/>
      <c r="G96" s="1"/>
      <c r="H96" s="1"/>
    </row>
    <row r="97" spans="1:8" s="25" customFormat="1" x14ac:dyDescent="0.25">
      <c r="A97" s="31"/>
      <c r="B97" s="1"/>
      <c r="C97" s="1"/>
      <c r="D97" s="1"/>
      <c r="E97" s="31"/>
      <c r="F97" s="1"/>
      <c r="G97" s="1"/>
      <c r="H97" s="1"/>
    </row>
    <row r="98" spans="1:8" s="25" customFormat="1" x14ac:dyDescent="0.25">
      <c r="A98" s="31"/>
      <c r="B98" s="1"/>
      <c r="C98" s="1"/>
      <c r="D98" s="1"/>
      <c r="E98" s="31"/>
      <c r="F98" s="1"/>
      <c r="G98" s="1"/>
      <c r="H98" s="1"/>
    </row>
  </sheetData>
  <mergeCells count="4">
    <mergeCell ref="Q22:R22"/>
    <mergeCell ref="Q21:R21"/>
    <mergeCell ref="B13:G13"/>
    <mergeCell ref="B16:F16"/>
  </mergeCells>
  <conditionalFormatting sqref="AB30:AE34">
    <cfRule type="expression" dxfId="43" priority="262">
      <formula>$AF$31&gt;0</formula>
    </cfRule>
  </conditionalFormatting>
  <conditionalFormatting sqref="AB34:AE34">
    <cfRule type="expression" dxfId="42" priority="273">
      <formula>$AB$34="RAM SENZA CPU"</formula>
    </cfRule>
  </conditionalFormatting>
  <conditionalFormatting sqref="AB33:AE33">
    <cfRule type="expression" dxfId="41" priority="196">
      <formula>$AB$33="CPU SENZA RAM"</formula>
    </cfRule>
  </conditionalFormatting>
  <conditionalFormatting sqref="AB55:AE59">
    <cfRule type="expression" dxfId="40" priority="194">
      <formula>$AF$56&gt;0</formula>
    </cfRule>
  </conditionalFormatting>
  <conditionalFormatting sqref="AB58:AE58">
    <cfRule type="expression" dxfId="39" priority="192">
      <formula>$AB$58="CPU SENZA RAM"</formula>
    </cfRule>
  </conditionalFormatting>
  <conditionalFormatting sqref="AB59:AE59">
    <cfRule type="expression" dxfId="38" priority="191">
      <formula>$AB$59="RAM SENZA CPU"</formula>
    </cfRule>
  </conditionalFormatting>
  <conditionalFormatting sqref="O30:R34">
    <cfRule type="expression" dxfId="37" priority="189">
      <formula>$S$31&gt;0</formula>
    </cfRule>
  </conditionalFormatting>
  <conditionalFormatting sqref="O34:R34">
    <cfRule type="expression" dxfId="36" priority="190">
      <formula>$O$34="RAM SENZA CPU"</formula>
    </cfRule>
  </conditionalFormatting>
  <conditionalFormatting sqref="O33:R33">
    <cfRule type="expression" dxfId="35" priority="188">
      <formula>$O$33="CPU SENZA RAM"</formula>
    </cfRule>
  </conditionalFormatting>
  <conditionalFormatting sqref="AO30:AR34">
    <cfRule type="expression" dxfId="34" priority="186">
      <formula>$AS$31&gt;0</formula>
    </cfRule>
  </conditionalFormatting>
  <conditionalFormatting sqref="AO34:AR34">
    <cfRule type="expression" dxfId="33" priority="187">
      <formula>$AO$34="RAM SENZA CPU"</formula>
    </cfRule>
  </conditionalFormatting>
  <conditionalFormatting sqref="AO33:AR33">
    <cfRule type="expression" dxfId="32" priority="185">
      <formula>$AO$33="CPU SENZA RAM"</formula>
    </cfRule>
  </conditionalFormatting>
  <conditionalFormatting sqref="BB30:BE34">
    <cfRule type="expression" dxfId="31" priority="183">
      <formula>$BF$31&gt;0</formula>
    </cfRule>
  </conditionalFormatting>
  <conditionalFormatting sqref="BB33:BE33">
    <cfRule type="expression" dxfId="30" priority="182">
      <formula>$BB$33="CPU SENZA RAM"</formula>
    </cfRule>
  </conditionalFormatting>
  <conditionalFormatting sqref="O55:R59">
    <cfRule type="expression" dxfId="29" priority="178">
      <formula>$S$56&gt;0</formula>
    </cfRule>
  </conditionalFormatting>
  <conditionalFormatting sqref="O59:R59">
    <cfRule type="expression" dxfId="28" priority="176">
      <formula>$O$59="RAM SENZA CPU"</formula>
    </cfRule>
  </conditionalFormatting>
  <conditionalFormatting sqref="O58:R58">
    <cfRule type="expression" dxfId="27" priority="175">
      <formula>$O$58="CPU SENZA RAM"</formula>
    </cfRule>
  </conditionalFormatting>
  <conditionalFormatting sqref="AO55:AR59">
    <cfRule type="expression" dxfId="26" priority="174">
      <formula>$AS$56&gt;0</formula>
    </cfRule>
  </conditionalFormatting>
  <conditionalFormatting sqref="AO58:AR58">
    <cfRule type="expression" dxfId="25" priority="173">
      <formula>$AO$58="CPU SENZA RAM"</formula>
    </cfRule>
  </conditionalFormatting>
  <conditionalFormatting sqref="AO59:AR59">
    <cfRule type="expression" dxfId="24" priority="172">
      <formula>$AO$59="RAM SENZA CPU"</formula>
    </cfRule>
  </conditionalFormatting>
  <conditionalFormatting sqref="BB55:BE59">
    <cfRule type="expression" dxfId="23" priority="171">
      <formula>$BF$56&gt;0</formula>
    </cfRule>
  </conditionalFormatting>
  <conditionalFormatting sqref="BB58:BE58">
    <cfRule type="expression" dxfId="22" priority="170">
      <formula>$BB$58="CPU SENZA RAM"</formula>
    </cfRule>
  </conditionalFormatting>
  <conditionalFormatting sqref="BB59:BE59">
    <cfRule type="expression" dxfId="21" priority="169">
      <formula>$BB$59="RAM SENZA CPU"</formula>
    </cfRule>
  </conditionalFormatting>
  <conditionalFormatting sqref="BB34:BE34">
    <cfRule type="expression" dxfId="20" priority="166">
      <formula>$BB$34="RAM SENZA CPU"</formula>
    </cfRule>
  </conditionalFormatting>
  <conditionalFormatting sqref="AL20">
    <cfRule type="expression" dxfId="19" priority="159">
      <formula>$AL$20&lt;&gt;"VERIFICA OK"</formula>
    </cfRule>
  </conditionalFormatting>
  <conditionalFormatting sqref="D53">
    <cfRule type="expression" dxfId="18" priority="155">
      <formula>$D$53="TROPPI DISCHI"</formula>
    </cfRule>
  </conditionalFormatting>
  <conditionalFormatting sqref="D48">
    <cfRule type="expression" dxfId="17" priority="153">
      <formula>$D$48="TROPPE RAM"</formula>
    </cfRule>
  </conditionalFormatting>
  <conditionalFormatting sqref="BB20">
    <cfRule type="expression" dxfId="16" priority="152">
      <formula>$BB$20&lt;&gt;"VERIFICA OK"</formula>
    </cfRule>
  </conditionalFormatting>
  <conditionalFormatting sqref="BB22">
    <cfRule type="expression" dxfId="15" priority="151">
      <formula>$BB$22&lt;&gt;"VERIFICA OK"</formula>
    </cfRule>
  </conditionalFormatting>
  <conditionalFormatting sqref="AL26">
    <cfRule type="expression" dxfId="14" priority="150">
      <formula>$AL$26&lt;&gt;"VERIFICA OK"</formula>
    </cfRule>
  </conditionalFormatting>
  <conditionalFormatting sqref="AL24">
    <cfRule type="expression" dxfId="13" priority="149">
      <formula>$AL$24&lt;&gt;"VERIFICA OK"</formula>
    </cfRule>
  </conditionalFormatting>
  <conditionalFormatting sqref="AL22">
    <cfRule type="expression" dxfId="12" priority="148">
      <formula>$AL$22&lt;&gt;"VERIFICA OK"</formula>
    </cfRule>
  </conditionalFormatting>
  <conditionalFormatting sqref="K40:V40">
    <cfRule type="expression" dxfId="11" priority="277">
      <formula>$K$40="NON PUOI SELEZIONARE PIU' TIPOLOGIE NELLO STESSO SLOT"</formula>
    </cfRule>
  </conditionalFormatting>
  <conditionalFormatting sqref="X40:AI40">
    <cfRule type="expression" dxfId="10" priority="144">
      <formula>$X$40="NON PUOI SELEZIONARE PIU' TIPOLOGIE NELLO STESSO SLOT"</formula>
    </cfRule>
  </conditionalFormatting>
  <conditionalFormatting sqref="AK40:AV40">
    <cfRule type="expression" dxfId="9" priority="142">
      <formula>$AK$40="NON PUOI SELEZIONARE PIU' TIPOLOGIE NELLO STESSO SLOT"</formula>
    </cfRule>
  </conditionalFormatting>
  <conditionalFormatting sqref="AX40:BI40">
    <cfRule type="expression" dxfId="8" priority="140">
      <formula>$AX$40="NON PUOI SELEZIONARE PIU' TIPOLOGIE NELLO STESSO SLOT"</formula>
    </cfRule>
  </conditionalFormatting>
  <conditionalFormatting sqref="BB24">
    <cfRule type="expression" dxfId="7" priority="139">
      <formula>$BB$24&lt;&gt;"VERIFICA OK"</formula>
    </cfRule>
  </conditionalFormatting>
  <conditionalFormatting sqref="BB26">
    <cfRule type="expression" dxfId="6" priority="138">
      <formula>$BB$22&lt;&gt;"VERIFICA OK"</formula>
    </cfRule>
  </conditionalFormatting>
  <conditionalFormatting sqref="D59">
    <cfRule type="expression" dxfId="5" priority="135">
      <formula>$D$59="TROPPE SCHEDE"</formula>
    </cfRule>
  </conditionalFormatting>
  <conditionalFormatting sqref="K50:V50">
    <cfRule type="expression" dxfId="4" priority="9">
      <formula>$K$50="NON PUOI SELEZIONARE PIU' TIPOLOGIE NELLO STESSO SLOT"</formula>
    </cfRule>
  </conditionalFormatting>
  <conditionalFormatting sqref="X50:AI50">
    <cfRule type="expression" dxfId="3" priority="8">
      <formula>$X$50="NON PUOI SELEZIONARE PIU' TIPOLOGIE NELLO STESSO SLOT"</formula>
    </cfRule>
  </conditionalFormatting>
  <conditionalFormatting sqref="AK50:AV50">
    <cfRule type="expression" dxfId="2" priority="7">
      <formula>$AK$50="NON PUOI SELEZIONARE PIU' TIPOLOGIE NELLO STESSO SLOT"</formula>
    </cfRule>
  </conditionalFormatting>
  <conditionalFormatting sqref="AX50:BI50">
    <cfRule type="expression" dxfId="1" priority="6">
      <formula>$AX$50="NON PUOI SELEZIONARE PIU' TIPOLOGIE NELLO STESSO SLOT"</formula>
    </cfRule>
  </conditionalFormatting>
  <conditionalFormatting sqref="AD70:AP70">
    <cfRule type="expression" dxfId="0" priority="1">
      <formula>$AD$70="NON PUOI SELEZIONARE PIU' TIPOLOGIE NELLO STESSO SLOT"</formula>
    </cfRule>
  </conditionalFormatting>
  <dataValidations count="3">
    <dataValidation type="list" allowBlank="1" showInputMessage="1" showErrorMessage="1" sqref="E46 E76:E77">
      <formula1>"0,1,"</formula1>
    </dataValidation>
    <dataValidation type="list" allowBlank="1" showInputMessage="1" showErrorMessage="1" promptTitle="SELEZIONA" sqref="E32">
      <formula1>"0,1,2,3,4,5,6,7,8,9,10"</formula1>
    </dataValidation>
    <dataValidation type="list" allowBlank="1" showInputMessage="1" showErrorMessage="1" promptTitle="SELEZIONA" sqref="E60:E63">
      <formula1>"0,1,2,3,4,5,6,7,"</formula1>
    </dataValidation>
  </dataValidations>
  <pageMargins left="0.25" right="0.25" top="0.75" bottom="0.75" header="0.3" footer="0.3"/>
  <pageSetup paperSize="9" scale="54" fitToWidth="2" orientation="portrait" r:id="rId1"/>
  <ignoredErrors>
    <ignoredError sqref="W44 AJ44 AX44:BE44" formula="1"/>
    <ignoredError sqref="S44:T44 AF44 AT44:AV44 AS35:AU35 BF35:BH35" formulaRange="1"/>
    <ignoredError sqref="AW44 BF44:BH44" formula="1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10</xdr:col>
                    <xdr:colOff>9525</xdr:colOff>
                    <xdr:row>36</xdr:row>
                    <xdr:rowOff>171450</xdr:rowOff>
                  </from>
                  <to>
                    <xdr:col>11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10</xdr:col>
                    <xdr:colOff>9525</xdr:colOff>
                    <xdr:row>37</xdr:row>
                    <xdr:rowOff>171450</xdr:rowOff>
                  </from>
                  <to>
                    <xdr:col>11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6" name="Check Box 16">
              <controlPr defaultSize="0" autoFill="0" autoLine="0" autoPict="0">
                <anchor moveWithCells="1">
                  <from>
                    <xdr:col>11</xdr:col>
                    <xdr:colOff>19050</xdr:colOff>
                    <xdr:row>36</xdr:row>
                    <xdr:rowOff>171450</xdr:rowOff>
                  </from>
                  <to>
                    <xdr:col>12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7" name="Check Box 17">
              <controlPr defaultSize="0" autoFill="0" autoLine="0" autoPict="0">
                <anchor moveWithCells="1">
                  <from>
                    <xdr:col>11</xdr:col>
                    <xdr:colOff>19050</xdr:colOff>
                    <xdr:row>37</xdr:row>
                    <xdr:rowOff>161925</xdr:rowOff>
                  </from>
                  <to>
                    <xdr:col>12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8" name="Check Box 25">
              <controlPr defaultSize="0" autoFill="0" autoLine="0" autoPict="0">
                <anchor moveWithCells="1">
                  <from>
                    <xdr:col>12</xdr:col>
                    <xdr:colOff>19050</xdr:colOff>
                    <xdr:row>36</xdr:row>
                    <xdr:rowOff>171450</xdr:rowOff>
                  </from>
                  <to>
                    <xdr:col>13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9" name="Check Box 26">
              <controlPr defaultSize="0" autoFill="0" autoLine="0" autoPict="0">
                <anchor moveWithCells="1">
                  <from>
                    <xdr:col>12</xdr:col>
                    <xdr:colOff>19050</xdr:colOff>
                    <xdr:row>37</xdr:row>
                    <xdr:rowOff>161925</xdr:rowOff>
                  </from>
                  <to>
                    <xdr:col>13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0" name="Check Box 28">
              <controlPr defaultSize="0" autoFill="0" autoLine="0" autoPict="0">
                <anchor moveWithCells="1">
                  <from>
                    <xdr:col>13</xdr:col>
                    <xdr:colOff>9525</xdr:colOff>
                    <xdr:row>36</xdr:row>
                    <xdr:rowOff>171450</xdr:rowOff>
                  </from>
                  <to>
                    <xdr:col>14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1" name="Check Box 29">
              <controlPr defaultSize="0" autoFill="0" autoLine="0" autoPict="0">
                <anchor moveWithCells="1">
                  <from>
                    <xdr:col>13</xdr:col>
                    <xdr:colOff>9525</xdr:colOff>
                    <xdr:row>37</xdr:row>
                    <xdr:rowOff>161925</xdr:rowOff>
                  </from>
                  <to>
                    <xdr:col>14</xdr:col>
                    <xdr:colOff>19050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2" name="Check Box 31">
              <controlPr defaultSize="0" autoFill="0" autoLine="0" autoPict="0">
                <anchor moveWithCells="1">
                  <from>
                    <xdr:col>14</xdr:col>
                    <xdr:colOff>9525</xdr:colOff>
                    <xdr:row>36</xdr:row>
                    <xdr:rowOff>171450</xdr:rowOff>
                  </from>
                  <to>
                    <xdr:col>15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3" name="Check Box 32">
              <controlPr defaultSize="0" autoFill="0" autoLine="0" autoPict="0">
                <anchor moveWithCells="1">
                  <from>
                    <xdr:col>14</xdr:col>
                    <xdr:colOff>9525</xdr:colOff>
                    <xdr:row>37</xdr:row>
                    <xdr:rowOff>161925</xdr:rowOff>
                  </from>
                  <to>
                    <xdr:col>15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4" name="Check Box 34">
              <controlPr defaultSize="0" autoFill="0" autoLine="0" autoPict="0">
                <anchor moveWithCells="1">
                  <from>
                    <xdr:col>15</xdr:col>
                    <xdr:colOff>9525</xdr:colOff>
                    <xdr:row>36</xdr:row>
                    <xdr:rowOff>171450</xdr:rowOff>
                  </from>
                  <to>
                    <xdr:col>16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5" name="Check Box 35">
              <controlPr defaultSize="0" autoFill="0" autoLine="0" autoPict="0">
                <anchor moveWithCells="1">
                  <from>
                    <xdr:col>15</xdr:col>
                    <xdr:colOff>9525</xdr:colOff>
                    <xdr:row>37</xdr:row>
                    <xdr:rowOff>161925</xdr:rowOff>
                  </from>
                  <to>
                    <xdr:col>16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6" name="Check Box 37">
              <controlPr defaultSize="0" autoFill="0" autoLine="0" autoPict="0">
                <anchor moveWithCells="1">
                  <from>
                    <xdr:col>16</xdr:col>
                    <xdr:colOff>9525</xdr:colOff>
                    <xdr:row>36</xdr:row>
                    <xdr:rowOff>171450</xdr:rowOff>
                  </from>
                  <to>
                    <xdr:col>17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7" name="Check Box 38">
              <controlPr defaultSize="0" autoFill="0" autoLine="0" autoPict="0">
                <anchor moveWithCells="1">
                  <from>
                    <xdr:col>16</xdr:col>
                    <xdr:colOff>9525</xdr:colOff>
                    <xdr:row>37</xdr:row>
                    <xdr:rowOff>161925</xdr:rowOff>
                  </from>
                  <to>
                    <xdr:col>17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8" name="Check Box 40">
              <controlPr defaultSize="0" autoFill="0" autoLine="0" autoPict="0">
                <anchor moveWithCells="1">
                  <from>
                    <xdr:col>17</xdr:col>
                    <xdr:colOff>9525</xdr:colOff>
                    <xdr:row>36</xdr:row>
                    <xdr:rowOff>171450</xdr:rowOff>
                  </from>
                  <to>
                    <xdr:col>18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9" name="Check Box 41">
              <controlPr defaultSize="0" autoFill="0" autoLine="0" autoPict="0">
                <anchor moveWithCells="1">
                  <from>
                    <xdr:col>17</xdr:col>
                    <xdr:colOff>9525</xdr:colOff>
                    <xdr:row>37</xdr:row>
                    <xdr:rowOff>161925</xdr:rowOff>
                  </from>
                  <to>
                    <xdr:col>18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20" name="Check Box 91">
              <controlPr defaultSize="0" autoFill="0" autoLine="0" autoPict="0">
                <anchor moveWithCells="1">
                  <from>
                    <xdr:col>10</xdr:col>
                    <xdr:colOff>19050</xdr:colOff>
                    <xdr:row>40</xdr:row>
                    <xdr:rowOff>171450</xdr:rowOff>
                  </from>
                  <to>
                    <xdr:col>11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21" name="Check Box 93">
              <controlPr defaultSize="0" autoFill="0" autoLine="0" autoPict="0">
                <anchor moveWithCells="1">
                  <from>
                    <xdr:col>10</xdr:col>
                    <xdr:colOff>19050</xdr:colOff>
                    <xdr:row>41</xdr:row>
                    <xdr:rowOff>171450</xdr:rowOff>
                  </from>
                  <to>
                    <xdr:col>11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22" name="Check Box 94">
              <controlPr defaultSize="0" autoFill="0" autoLine="0" autoPict="0">
                <anchor moveWithCells="1">
                  <from>
                    <xdr:col>11</xdr:col>
                    <xdr:colOff>28575</xdr:colOff>
                    <xdr:row>40</xdr:row>
                    <xdr:rowOff>171450</xdr:rowOff>
                  </from>
                  <to>
                    <xdr:col>12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23" name="Check Box 95">
              <controlPr defaultSize="0" autoFill="0" autoLine="0" autoPict="0">
                <anchor moveWithCells="1">
                  <from>
                    <xdr:col>11</xdr:col>
                    <xdr:colOff>28575</xdr:colOff>
                    <xdr:row>41</xdr:row>
                    <xdr:rowOff>161925</xdr:rowOff>
                  </from>
                  <to>
                    <xdr:col>12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24" name="Check Box 97">
              <controlPr defaultSize="0" autoFill="0" autoLine="0" autoPict="0">
                <anchor moveWithCells="1">
                  <from>
                    <xdr:col>12</xdr:col>
                    <xdr:colOff>28575</xdr:colOff>
                    <xdr:row>40</xdr:row>
                    <xdr:rowOff>171450</xdr:rowOff>
                  </from>
                  <to>
                    <xdr:col>13</xdr:col>
                    <xdr:colOff>47625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25" name="Check Box 98">
              <controlPr defaultSize="0" autoFill="0" autoLine="0" autoPict="0">
                <anchor moveWithCells="1">
                  <from>
                    <xdr:col>12</xdr:col>
                    <xdr:colOff>28575</xdr:colOff>
                    <xdr:row>41</xdr:row>
                    <xdr:rowOff>161925</xdr:rowOff>
                  </from>
                  <to>
                    <xdr:col>13</xdr:col>
                    <xdr:colOff>47625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26" name="Check Box 100">
              <controlPr defaultSize="0" autoFill="0" autoLine="0" autoPict="0">
                <anchor moveWithCells="1">
                  <from>
                    <xdr:col>13</xdr:col>
                    <xdr:colOff>28575</xdr:colOff>
                    <xdr:row>40</xdr:row>
                    <xdr:rowOff>171450</xdr:rowOff>
                  </from>
                  <to>
                    <xdr:col>14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27" name="Check Box 101">
              <controlPr defaultSize="0" autoFill="0" autoLine="0" autoPict="0">
                <anchor moveWithCells="1">
                  <from>
                    <xdr:col>13</xdr:col>
                    <xdr:colOff>28575</xdr:colOff>
                    <xdr:row>41</xdr:row>
                    <xdr:rowOff>161925</xdr:rowOff>
                  </from>
                  <to>
                    <xdr:col>14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28" name="Check Box 103">
              <controlPr defaultSize="0" autoFill="0" autoLine="0" autoPict="0">
                <anchor moveWithCells="1">
                  <from>
                    <xdr:col>14</xdr:col>
                    <xdr:colOff>19050</xdr:colOff>
                    <xdr:row>40</xdr:row>
                    <xdr:rowOff>171450</xdr:rowOff>
                  </from>
                  <to>
                    <xdr:col>15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29" name="Check Box 104">
              <controlPr defaultSize="0" autoFill="0" autoLine="0" autoPict="0">
                <anchor moveWithCells="1">
                  <from>
                    <xdr:col>14</xdr:col>
                    <xdr:colOff>19050</xdr:colOff>
                    <xdr:row>41</xdr:row>
                    <xdr:rowOff>161925</xdr:rowOff>
                  </from>
                  <to>
                    <xdr:col>15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30" name="Check Box 106">
              <controlPr defaultSize="0" autoFill="0" autoLine="0" autoPict="0">
                <anchor moveWithCells="1">
                  <from>
                    <xdr:col>15</xdr:col>
                    <xdr:colOff>19050</xdr:colOff>
                    <xdr:row>40</xdr:row>
                    <xdr:rowOff>171450</xdr:rowOff>
                  </from>
                  <to>
                    <xdr:col>16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31" name="Check Box 107">
              <controlPr defaultSize="0" autoFill="0" autoLine="0" autoPict="0">
                <anchor moveWithCells="1">
                  <from>
                    <xdr:col>15</xdr:col>
                    <xdr:colOff>19050</xdr:colOff>
                    <xdr:row>41</xdr:row>
                    <xdr:rowOff>161925</xdr:rowOff>
                  </from>
                  <to>
                    <xdr:col>16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32" name="Check Box 109">
              <controlPr defaultSize="0" autoFill="0" autoLine="0" autoPict="0">
                <anchor moveWithCells="1">
                  <from>
                    <xdr:col>16</xdr:col>
                    <xdr:colOff>19050</xdr:colOff>
                    <xdr:row>40</xdr:row>
                    <xdr:rowOff>171450</xdr:rowOff>
                  </from>
                  <to>
                    <xdr:col>17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33" name="Check Box 110">
              <controlPr defaultSize="0" autoFill="0" autoLine="0" autoPict="0">
                <anchor moveWithCells="1">
                  <from>
                    <xdr:col>16</xdr:col>
                    <xdr:colOff>19050</xdr:colOff>
                    <xdr:row>41</xdr:row>
                    <xdr:rowOff>161925</xdr:rowOff>
                  </from>
                  <to>
                    <xdr:col>17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34" name="Check Box 112">
              <controlPr defaultSize="0" autoFill="0" autoLine="0" autoPict="0">
                <anchor moveWithCells="1">
                  <from>
                    <xdr:col>17</xdr:col>
                    <xdr:colOff>9525</xdr:colOff>
                    <xdr:row>40</xdr:row>
                    <xdr:rowOff>171450</xdr:rowOff>
                  </from>
                  <to>
                    <xdr:col>18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35" name="Check Box 113">
              <controlPr defaultSize="0" autoFill="0" autoLine="0" autoPict="0">
                <anchor moveWithCells="1">
                  <from>
                    <xdr:col>17</xdr:col>
                    <xdr:colOff>9525</xdr:colOff>
                    <xdr:row>41</xdr:row>
                    <xdr:rowOff>161925</xdr:rowOff>
                  </from>
                  <to>
                    <xdr:col>18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36" name="Check Box 125">
              <controlPr defaultSize="0" autoFill="0" autoLine="0" autoPict="0">
                <anchor moveWithCells="1">
                  <from>
                    <xdr:col>23</xdr:col>
                    <xdr:colOff>19050</xdr:colOff>
                    <xdr:row>36</xdr:row>
                    <xdr:rowOff>171450</xdr:rowOff>
                  </from>
                  <to>
                    <xdr:col>24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37" name="Check Box 127">
              <controlPr defaultSize="0" autoFill="0" autoLine="0" autoPict="0">
                <anchor moveWithCells="1">
                  <from>
                    <xdr:col>23</xdr:col>
                    <xdr:colOff>19050</xdr:colOff>
                    <xdr:row>37</xdr:row>
                    <xdr:rowOff>171450</xdr:rowOff>
                  </from>
                  <to>
                    <xdr:col>24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38" name="Check Box 128">
              <controlPr defaultSize="0" autoFill="0" autoLine="0" autoPict="0">
                <anchor moveWithCells="1">
                  <from>
                    <xdr:col>24</xdr:col>
                    <xdr:colOff>28575</xdr:colOff>
                    <xdr:row>36</xdr:row>
                    <xdr:rowOff>171450</xdr:rowOff>
                  </from>
                  <to>
                    <xdr:col>25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39" name="Check Box 129">
              <controlPr defaultSize="0" autoFill="0" autoLine="0" autoPict="0">
                <anchor moveWithCells="1">
                  <from>
                    <xdr:col>24</xdr:col>
                    <xdr:colOff>28575</xdr:colOff>
                    <xdr:row>37</xdr:row>
                    <xdr:rowOff>161925</xdr:rowOff>
                  </from>
                  <to>
                    <xdr:col>25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40" name="Check Box 131">
              <controlPr defaultSize="0" autoFill="0" autoLine="0" autoPict="0">
                <anchor moveWithCells="1">
                  <from>
                    <xdr:col>25</xdr:col>
                    <xdr:colOff>28575</xdr:colOff>
                    <xdr:row>36</xdr:row>
                    <xdr:rowOff>171450</xdr:rowOff>
                  </from>
                  <to>
                    <xdr:col>26</xdr:col>
                    <xdr:colOff>47625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41" name="Check Box 132">
              <controlPr defaultSize="0" autoFill="0" autoLine="0" autoPict="0">
                <anchor moveWithCells="1">
                  <from>
                    <xdr:col>25</xdr:col>
                    <xdr:colOff>28575</xdr:colOff>
                    <xdr:row>37</xdr:row>
                    <xdr:rowOff>161925</xdr:rowOff>
                  </from>
                  <to>
                    <xdr:col>26</xdr:col>
                    <xdr:colOff>47625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42" name="Check Box 134">
              <controlPr defaultSize="0" autoFill="0" autoLine="0" autoPict="0">
                <anchor moveWithCells="1">
                  <from>
                    <xdr:col>26</xdr:col>
                    <xdr:colOff>28575</xdr:colOff>
                    <xdr:row>36</xdr:row>
                    <xdr:rowOff>171450</xdr:rowOff>
                  </from>
                  <to>
                    <xdr:col>27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43" name="Check Box 135">
              <controlPr defaultSize="0" autoFill="0" autoLine="0" autoPict="0">
                <anchor moveWithCells="1">
                  <from>
                    <xdr:col>26</xdr:col>
                    <xdr:colOff>28575</xdr:colOff>
                    <xdr:row>37</xdr:row>
                    <xdr:rowOff>161925</xdr:rowOff>
                  </from>
                  <to>
                    <xdr:col>27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44" name="Check Box 137">
              <controlPr defaultSize="0" autoFill="0" autoLine="0" autoPict="0">
                <anchor moveWithCells="1">
                  <from>
                    <xdr:col>27</xdr:col>
                    <xdr:colOff>19050</xdr:colOff>
                    <xdr:row>36</xdr:row>
                    <xdr:rowOff>171450</xdr:rowOff>
                  </from>
                  <to>
                    <xdr:col>28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45" name="Check Box 138">
              <controlPr defaultSize="0" autoFill="0" autoLine="0" autoPict="0">
                <anchor moveWithCells="1">
                  <from>
                    <xdr:col>27</xdr:col>
                    <xdr:colOff>19050</xdr:colOff>
                    <xdr:row>37</xdr:row>
                    <xdr:rowOff>161925</xdr:rowOff>
                  </from>
                  <to>
                    <xdr:col>28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46" name="Check Box 140">
              <controlPr defaultSize="0" autoFill="0" autoLine="0" autoPict="0">
                <anchor moveWithCells="1">
                  <from>
                    <xdr:col>28</xdr:col>
                    <xdr:colOff>19050</xdr:colOff>
                    <xdr:row>36</xdr:row>
                    <xdr:rowOff>171450</xdr:rowOff>
                  </from>
                  <to>
                    <xdr:col>29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47" name="Check Box 141">
              <controlPr defaultSize="0" autoFill="0" autoLine="0" autoPict="0">
                <anchor moveWithCells="1">
                  <from>
                    <xdr:col>28</xdr:col>
                    <xdr:colOff>19050</xdr:colOff>
                    <xdr:row>37</xdr:row>
                    <xdr:rowOff>161925</xdr:rowOff>
                  </from>
                  <to>
                    <xdr:col>29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48" name="Check Box 143">
              <controlPr defaultSize="0" autoFill="0" autoLine="0" autoPict="0">
                <anchor moveWithCells="1">
                  <from>
                    <xdr:col>29</xdr:col>
                    <xdr:colOff>19050</xdr:colOff>
                    <xdr:row>36</xdr:row>
                    <xdr:rowOff>171450</xdr:rowOff>
                  </from>
                  <to>
                    <xdr:col>30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49" name="Check Box 144">
              <controlPr defaultSize="0" autoFill="0" autoLine="0" autoPict="0">
                <anchor moveWithCells="1">
                  <from>
                    <xdr:col>29</xdr:col>
                    <xdr:colOff>19050</xdr:colOff>
                    <xdr:row>37</xdr:row>
                    <xdr:rowOff>161925</xdr:rowOff>
                  </from>
                  <to>
                    <xdr:col>30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50" name="Check Box 146">
              <controlPr defaultSize="0" autoFill="0" autoLine="0" autoPict="0">
                <anchor moveWithCells="1">
                  <from>
                    <xdr:col>30</xdr:col>
                    <xdr:colOff>9525</xdr:colOff>
                    <xdr:row>36</xdr:row>
                    <xdr:rowOff>171450</xdr:rowOff>
                  </from>
                  <to>
                    <xdr:col>31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51" name="Check Box 147">
              <controlPr defaultSize="0" autoFill="0" autoLine="0" autoPict="0">
                <anchor moveWithCells="1">
                  <from>
                    <xdr:col>30</xdr:col>
                    <xdr:colOff>9525</xdr:colOff>
                    <xdr:row>37</xdr:row>
                    <xdr:rowOff>161925</xdr:rowOff>
                  </from>
                  <to>
                    <xdr:col>31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52" name="Check Box 149">
              <controlPr defaultSize="0" autoFill="0" autoLine="0" autoPict="0">
                <anchor moveWithCells="1">
                  <from>
                    <xdr:col>23</xdr:col>
                    <xdr:colOff>19050</xdr:colOff>
                    <xdr:row>40</xdr:row>
                    <xdr:rowOff>171450</xdr:rowOff>
                  </from>
                  <to>
                    <xdr:col>24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53" name="Check Box 151">
              <controlPr defaultSize="0" autoFill="0" autoLine="0" autoPict="0">
                <anchor moveWithCells="1">
                  <from>
                    <xdr:col>23</xdr:col>
                    <xdr:colOff>19050</xdr:colOff>
                    <xdr:row>41</xdr:row>
                    <xdr:rowOff>171450</xdr:rowOff>
                  </from>
                  <to>
                    <xdr:col>24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54" name="Check Box 152">
              <controlPr defaultSize="0" autoFill="0" autoLine="0" autoPict="0">
                <anchor moveWithCells="1">
                  <from>
                    <xdr:col>24</xdr:col>
                    <xdr:colOff>19050</xdr:colOff>
                    <xdr:row>40</xdr:row>
                    <xdr:rowOff>171450</xdr:rowOff>
                  </from>
                  <to>
                    <xdr:col>25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55" name="Check Box 153">
              <controlPr defaultSize="0" autoFill="0" autoLine="0" autoPict="0">
                <anchor moveWithCells="1">
                  <from>
                    <xdr:col>24</xdr:col>
                    <xdr:colOff>19050</xdr:colOff>
                    <xdr:row>41</xdr:row>
                    <xdr:rowOff>161925</xdr:rowOff>
                  </from>
                  <to>
                    <xdr:col>25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6" name="Check Box 155">
              <controlPr defaultSize="0" autoFill="0" autoLine="0" autoPict="0">
                <anchor moveWithCells="1">
                  <from>
                    <xdr:col>25</xdr:col>
                    <xdr:colOff>28575</xdr:colOff>
                    <xdr:row>40</xdr:row>
                    <xdr:rowOff>171450</xdr:rowOff>
                  </from>
                  <to>
                    <xdr:col>26</xdr:col>
                    <xdr:colOff>47625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7" name="Check Box 156">
              <controlPr defaultSize="0" autoFill="0" autoLine="0" autoPict="0">
                <anchor moveWithCells="1">
                  <from>
                    <xdr:col>25</xdr:col>
                    <xdr:colOff>28575</xdr:colOff>
                    <xdr:row>41</xdr:row>
                    <xdr:rowOff>161925</xdr:rowOff>
                  </from>
                  <to>
                    <xdr:col>26</xdr:col>
                    <xdr:colOff>47625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58" name="Check Box 158">
              <controlPr defaultSize="0" autoFill="0" autoLine="0" autoPict="0">
                <anchor moveWithCells="1">
                  <from>
                    <xdr:col>26</xdr:col>
                    <xdr:colOff>28575</xdr:colOff>
                    <xdr:row>40</xdr:row>
                    <xdr:rowOff>171450</xdr:rowOff>
                  </from>
                  <to>
                    <xdr:col>27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59" name="Check Box 159">
              <controlPr defaultSize="0" autoFill="0" autoLine="0" autoPict="0">
                <anchor moveWithCells="1">
                  <from>
                    <xdr:col>26</xdr:col>
                    <xdr:colOff>28575</xdr:colOff>
                    <xdr:row>41</xdr:row>
                    <xdr:rowOff>161925</xdr:rowOff>
                  </from>
                  <to>
                    <xdr:col>27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60" name="Check Box 161">
              <controlPr defaultSize="0" autoFill="0" autoLine="0" autoPict="0">
                <anchor moveWithCells="1">
                  <from>
                    <xdr:col>27</xdr:col>
                    <xdr:colOff>19050</xdr:colOff>
                    <xdr:row>40</xdr:row>
                    <xdr:rowOff>171450</xdr:rowOff>
                  </from>
                  <to>
                    <xdr:col>28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61" name="Check Box 162">
              <controlPr defaultSize="0" autoFill="0" autoLine="0" autoPict="0">
                <anchor moveWithCells="1">
                  <from>
                    <xdr:col>27</xdr:col>
                    <xdr:colOff>19050</xdr:colOff>
                    <xdr:row>41</xdr:row>
                    <xdr:rowOff>161925</xdr:rowOff>
                  </from>
                  <to>
                    <xdr:col>28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62" name="Check Box 164">
              <controlPr defaultSize="0" autoFill="0" autoLine="0" autoPict="0">
                <anchor moveWithCells="1">
                  <from>
                    <xdr:col>28</xdr:col>
                    <xdr:colOff>19050</xdr:colOff>
                    <xdr:row>40</xdr:row>
                    <xdr:rowOff>171450</xdr:rowOff>
                  </from>
                  <to>
                    <xdr:col>29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63" name="Check Box 165">
              <controlPr defaultSize="0" autoFill="0" autoLine="0" autoPict="0">
                <anchor moveWithCells="1">
                  <from>
                    <xdr:col>28</xdr:col>
                    <xdr:colOff>19050</xdr:colOff>
                    <xdr:row>41</xdr:row>
                    <xdr:rowOff>161925</xdr:rowOff>
                  </from>
                  <to>
                    <xdr:col>29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64" name="Check Box 167">
              <controlPr defaultSize="0" autoFill="0" autoLine="0" autoPict="0">
                <anchor moveWithCells="1">
                  <from>
                    <xdr:col>29</xdr:col>
                    <xdr:colOff>19050</xdr:colOff>
                    <xdr:row>40</xdr:row>
                    <xdr:rowOff>171450</xdr:rowOff>
                  </from>
                  <to>
                    <xdr:col>30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65" name="Check Box 168">
              <controlPr defaultSize="0" autoFill="0" autoLine="0" autoPict="0">
                <anchor moveWithCells="1">
                  <from>
                    <xdr:col>29</xdr:col>
                    <xdr:colOff>19050</xdr:colOff>
                    <xdr:row>41</xdr:row>
                    <xdr:rowOff>161925</xdr:rowOff>
                  </from>
                  <to>
                    <xdr:col>30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66" name="Check Box 173">
              <controlPr defaultSize="0" autoFill="0" autoLine="0" autoPict="0">
                <anchor moveWithCells="1">
                  <from>
                    <xdr:col>30</xdr:col>
                    <xdr:colOff>19050</xdr:colOff>
                    <xdr:row>40</xdr:row>
                    <xdr:rowOff>171450</xdr:rowOff>
                  </from>
                  <to>
                    <xdr:col>31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67" name="Check Box 174">
              <controlPr defaultSize="0" autoFill="0" autoLine="0" autoPict="0">
                <anchor moveWithCells="1">
                  <from>
                    <xdr:col>30</xdr:col>
                    <xdr:colOff>19050</xdr:colOff>
                    <xdr:row>41</xdr:row>
                    <xdr:rowOff>161925</xdr:rowOff>
                  </from>
                  <to>
                    <xdr:col>31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68" name="Check Box 177">
              <controlPr defaultSize="0" autoFill="0" autoLine="0" autoPict="0">
                <anchor moveWithCells="1">
                  <from>
                    <xdr:col>27</xdr:col>
                    <xdr:colOff>9525</xdr:colOff>
                    <xdr:row>28</xdr:row>
                    <xdr:rowOff>180975</xdr:rowOff>
                  </from>
                  <to>
                    <xdr:col>28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69" name="Check Box 180">
              <controlPr defaultSize="0" autoFill="0" autoLine="0" autoPict="0">
                <anchor moveWithCells="1">
                  <from>
                    <xdr:col>27</xdr:col>
                    <xdr:colOff>47625</xdr:colOff>
                    <xdr:row>54</xdr:row>
                    <xdr:rowOff>19050</xdr:rowOff>
                  </from>
                  <to>
                    <xdr:col>28</xdr:col>
                    <xdr:colOff>66675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70" name="Check Box 181">
              <controlPr defaultSize="0" autoFill="0" autoLine="0" autoPict="0">
                <anchor moveWithCells="1">
                  <from>
                    <xdr:col>14</xdr:col>
                    <xdr:colOff>9525</xdr:colOff>
                    <xdr:row>28</xdr:row>
                    <xdr:rowOff>180975</xdr:rowOff>
                  </from>
                  <to>
                    <xdr:col>15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71" name="Check Box 182">
              <controlPr defaultSize="0" autoFill="0" autoLine="0" autoPict="0">
                <anchor moveWithCells="1">
                  <from>
                    <xdr:col>40</xdr:col>
                    <xdr:colOff>9525</xdr:colOff>
                    <xdr:row>28</xdr:row>
                    <xdr:rowOff>180975</xdr:rowOff>
                  </from>
                  <to>
                    <xdr:col>41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72" name="Check Box 183">
              <controlPr defaultSize="0" autoFill="0" autoLine="0" autoPict="0">
                <anchor moveWithCells="1">
                  <from>
                    <xdr:col>53</xdr:col>
                    <xdr:colOff>9525</xdr:colOff>
                    <xdr:row>28</xdr:row>
                    <xdr:rowOff>180975</xdr:rowOff>
                  </from>
                  <to>
                    <xdr:col>54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73" name="Check Box 191">
              <controlPr defaultSize="0" autoFill="0" autoLine="0" autoPict="0">
                <anchor moveWithCells="1">
                  <from>
                    <xdr:col>14</xdr:col>
                    <xdr:colOff>38100</xdr:colOff>
                    <xdr:row>54</xdr:row>
                    <xdr:rowOff>19050</xdr:rowOff>
                  </from>
                  <to>
                    <xdr:col>15</xdr:col>
                    <xdr:colOff>57150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74" name="Check Box 192">
              <controlPr defaultSize="0" autoFill="0" autoLine="0" autoPict="0">
                <anchor moveWithCells="1">
                  <from>
                    <xdr:col>40</xdr:col>
                    <xdr:colOff>47625</xdr:colOff>
                    <xdr:row>54</xdr:row>
                    <xdr:rowOff>9525</xdr:rowOff>
                  </from>
                  <to>
                    <xdr:col>41</xdr:col>
                    <xdr:colOff>66675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75" name="Check Box 193">
              <controlPr defaultSize="0" autoFill="0" autoLine="0" autoPict="0">
                <anchor moveWithCells="1">
                  <from>
                    <xdr:col>53</xdr:col>
                    <xdr:colOff>47625</xdr:colOff>
                    <xdr:row>54</xdr:row>
                    <xdr:rowOff>19050</xdr:rowOff>
                  </from>
                  <to>
                    <xdr:col>54</xdr:col>
                    <xdr:colOff>66675</xdr:colOff>
                    <xdr:row>55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76" name="Check Box 194">
              <controlPr defaultSize="0" autoFill="0" autoLine="0" autoPict="0">
                <anchor moveWithCells="1">
                  <from>
                    <xdr:col>36</xdr:col>
                    <xdr:colOff>9525</xdr:colOff>
                    <xdr:row>36</xdr:row>
                    <xdr:rowOff>171450</xdr:rowOff>
                  </from>
                  <to>
                    <xdr:col>37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77" name="Check Box 196">
              <controlPr defaultSize="0" autoFill="0" autoLine="0" autoPict="0">
                <anchor moveWithCells="1">
                  <from>
                    <xdr:col>36</xdr:col>
                    <xdr:colOff>9525</xdr:colOff>
                    <xdr:row>37</xdr:row>
                    <xdr:rowOff>171450</xdr:rowOff>
                  </from>
                  <to>
                    <xdr:col>37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78" name="Check Box 197">
              <controlPr defaultSize="0" autoFill="0" autoLine="0" autoPict="0">
                <anchor moveWithCells="1">
                  <from>
                    <xdr:col>37</xdr:col>
                    <xdr:colOff>19050</xdr:colOff>
                    <xdr:row>36</xdr:row>
                    <xdr:rowOff>171450</xdr:rowOff>
                  </from>
                  <to>
                    <xdr:col>38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79" name="Check Box 198">
              <controlPr defaultSize="0" autoFill="0" autoLine="0" autoPict="0">
                <anchor moveWithCells="1">
                  <from>
                    <xdr:col>37</xdr:col>
                    <xdr:colOff>19050</xdr:colOff>
                    <xdr:row>37</xdr:row>
                    <xdr:rowOff>161925</xdr:rowOff>
                  </from>
                  <to>
                    <xdr:col>38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80" name="Check Box 200">
              <controlPr defaultSize="0" autoFill="0" autoLine="0" autoPict="0">
                <anchor moveWithCells="1">
                  <from>
                    <xdr:col>38</xdr:col>
                    <xdr:colOff>9525</xdr:colOff>
                    <xdr:row>36</xdr:row>
                    <xdr:rowOff>171450</xdr:rowOff>
                  </from>
                  <to>
                    <xdr:col>39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81" name="Check Box 201">
              <controlPr defaultSize="0" autoFill="0" autoLine="0" autoPict="0">
                <anchor moveWithCells="1">
                  <from>
                    <xdr:col>38</xdr:col>
                    <xdr:colOff>9525</xdr:colOff>
                    <xdr:row>37</xdr:row>
                    <xdr:rowOff>161925</xdr:rowOff>
                  </from>
                  <to>
                    <xdr:col>39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82" name="Check Box 203">
              <controlPr defaultSize="0" autoFill="0" autoLine="0" autoPict="0">
                <anchor moveWithCells="1">
                  <from>
                    <xdr:col>39</xdr:col>
                    <xdr:colOff>19050</xdr:colOff>
                    <xdr:row>36</xdr:row>
                    <xdr:rowOff>171450</xdr:rowOff>
                  </from>
                  <to>
                    <xdr:col>40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83" name="Check Box 204">
              <controlPr defaultSize="0" autoFill="0" autoLine="0" autoPict="0">
                <anchor moveWithCells="1">
                  <from>
                    <xdr:col>39</xdr:col>
                    <xdr:colOff>19050</xdr:colOff>
                    <xdr:row>37</xdr:row>
                    <xdr:rowOff>161925</xdr:rowOff>
                  </from>
                  <to>
                    <xdr:col>40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84" name="Check Box 206">
              <controlPr defaultSize="0" autoFill="0" autoLine="0" autoPict="0">
                <anchor moveWithCells="1">
                  <from>
                    <xdr:col>40</xdr:col>
                    <xdr:colOff>9525</xdr:colOff>
                    <xdr:row>36</xdr:row>
                    <xdr:rowOff>171450</xdr:rowOff>
                  </from>
                  <to>
                    <xdr:col>41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85" name="Check Box 207">
              <controlPr defaultSize="0" autoFill="0" autoLine="0" autoPict="0">
                <anchor moveWithCells="1">
                  <from>
                    <xdr:col>40</xdr:col>
                    <xdr:colOff>9525</xdr:colOff>
                    <xdr:row>37</xdr:row>
                    <xdr:rowOff>161925</xdr:rowOff>
                  </from>
                  <to>
                    <xdr:col>41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86" name="Check Box 209">
              <controlPr defaultSize="0" autoFill="0" autoLine="0" autoPict="0">
                <anchor moveWithCells="1">
                  <from>
                    <xdr:col>41</xdr:col>
                    <xdr:colOff>9525</xdr:colOff>
                    <xdr:row>36</xdr:row>
                    <xdr:rowOff>171450</xdr:rowOff>
                  </from>
                  <to>
                    <xdr:col>42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87" name="Check Box 210">
              <controlPr defaultSize="0" autoFill="0" autoLine="0" autoPict="0">
                <anchor moveWithCells="1">
                  <from>
                    <xdr:col>41</xdr:col>
                    <xdr:colOff>9525</xdr:colOff>
                    <xdr:row>37</xdr:row>
                    <xdr:rowOff>161925</xdr:rowOff>
                  </from>
                  <to>
                    <xdr:col>42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88" name="Check Box 212">
              <controlPr defaultSize="0" autoFill="0" autoLine="0" autoPict="0">
                <anchor moveWithCells="1">
                  <from>
                    <xdr:col>42</xdr:col>
                    <xdr:colOff>9525</xdr:colOff>
                    <xdr:row>36</xdr:row>
                    <xdr:rowOff>171450</xdr:rowOff>
                  </from>
                  <to>
                    <xdr:col>43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89" name="Check Box 213">
              <controlPr defaultSize="0" autoFill="0" autoLine="0" autoPict="0">
                <anchor moveWithCells="1">
                  <from>
                    <xdr:col>42</xdr:col>
                    <xdr:colOff>9525</xdr:colOff>
                    <xdr:row>37</xdr:row>
                    <xdr:rowOff>161925</xdr:rowOff>
                  </from>
                  <to>
                    <xdr:col>43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90" name="Check Box 215">
              <controlPr defaultSize="0" autoFill="0" autoLine="0" autoPict="0">
                <anchor moveWithCells="1">
                  <from>
                    <xdr:col>43</xdr:col>
                    <xdr:colOff>19050</xdr:colOff>
                    <xdr:row>36</xdr:row>
                    <xdr:rowOff>171450</xdr:rowOff>
                  </from>
                  <to>
                    <xdr:col>44</xdr:col>
                    <xdr:colOff>28575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91" name="Check Box 216">
              <controlPr defaultSize="0" autoFill="0" autoLine="0" autoPict="0">
                <anchor moveWithCells="1">
                  <from>
                    <xdr:col>43</xdr:col>
                    <xdr:colOff>19050</xdr:colOff>
                    <xdr:row>37</xdr:row>
                    <xdr:rowOff>161925</xdr:rowOff>
                  </from>
                  <to>
                    <xdr:col>44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92" name="Check Box 218">
              <controlPr defaultSize="0" autoFill="0" autoLine="0" autoPict="0">
                <anchor moveWithCells="1">
                  <from>
                    <xdr:col>49</xdr:col>
                    <xdr:colOff>19050</xdr:colOff>
                    <xdr:row>36</xdr:row>
                    <xdr:rowOff>171450</xdr:rowOff>
                  </from>
                  <to>
                    <xdr:col>50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93" name="Check Box 220">
              <controlPr defaultSize="0" autoFill="0" autoLine="0" autoPict="0">
                <anchor moveWithCells="1">
                  <from>
                    <xdr:col>49</xdr:col>
                    <xdr:colOff>19050</xdr:colOff>
                    <xdr:row>37</xdr:row>
                    <xdr:rowOff>171450</xdr:rowOff>
                  </from>
                  <to>
                    <xdr:col>50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94" name="Check Box 221">
              <controlPr defaultSize="0" autoFill="0" autoLine="0" autoPict="0">
                <anchor moveWithCells="1">
                  <from>
                    <xdr:col>50</xdr:col>
                    <xdr:colOff>28575</xdr:colOff>
                    <xdr:row>36</xdr:row>
                    <xdr:rowOff>171450</xdr:rowOff>
                  </from>
                  <to>
                    <xdr:col>51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95" name="Check Box 222">
              <controlPr defaultSize="0" autoFill="0" autoLine="0" autoPict="0">
                <anchor moveWithCells="1">
                  <from>
                    <xdr:col>50</xdr:col>
                    <xdr:colOff>28575</xdr:colOff>
                    <xdr:row>37</xdr:row>
                    <xdr:rowOff>161925</xdr:rowOff>
                  </from>
                  <to>
                    <xdr:col>51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96" name="Check Box 224">
              <controlPr defaultSize="0" autoFill="0" autoLine="0" autoPict="0">
                <anchor moveWithCells="1">
                  <from>
                    <xdr:col>51</xdr:col>
                    <xdr:colOff>28575</xdr:colOff>
                    <xdr:row>36</xdr:row>
                    <xdr:rowOff>171450</xdr:rowOff>
                  </from>
                  <to>
                    <xdr:col>52</xdr:col>
                    <xdr:colOff>47625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97" name="Check Box 225">
              <controlPr defaultSize="0" autoFill="0" autoLine="0" autoPict="0">
                <anchor moveWithCells="1">
                  <from>
                    <xdr:col>51</xdr:col>
                    <xdr:colOff>28575</xdr:colOff>
                    <xdr:row>37</xdr:row>
                    <xdr:rowOff>161925</xdr:rowOff>
                  </from>
                  <to>
                    <xdr:col>52</xdr:col>
                    <xdr:colOff>47625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98" name="Check Box 227">
              <controlPr defaultSize="0" autoFill="0" autoLine="0" autoPict="0">
                <anchor moveWithCells="1">
                  <from>
                    <xdr:col>52</xdr:col>
                    <xdr:colOff>28575</xdr:colOff>
                    <xdr:row>36</xdr:row>
                    <xdr:rowOff>171450</xdr:rowOff>
                  </from>
                  <to>
                    <xdr:col>53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99" name="Check Box 228">
              <controlPr defaultSize="0" autoFill="0" autoLine="0" autoPict="0">
                <anchor moveWithCells="1">
                  <from>
                    <xdr:col>52</xdr:col>
                    <xdr:colOff>28575</xdr:colOff>
                    <xdr:row>37</xdr:row>
                    <xdr:rowOff>161925</xdr:rowOff>
                  </from>
                  <to>
                    <xdr:col>53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00" name="Check Box 230">
              <controlPr defaultSize="0" autoFill="0" autoLine="0" autoPict="0">
                <anchor moveWithCells="1">
                  <from>
                    <xdr:col>53</xdr:col>
                    <xdr:colOff>19050</xdr:colOff>
                    <xdr:row>36</xdr:row>
                    <xdr:rowOff>171450</xdr:rowOff>
                  </from>
                  <to>
                    <xdr:col>54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01" name="Check Box 231">
              <controlPr defaultSize="0" autoFill="0" autoLine="0" autoPict="0">
                <anchor moveWithCells="1">
                  <from>
                    <xdr:col>53</xdr:col>
                    <xdr:colOff>19050</xdr:colOff>
                    <xdr:row>37</xdr:row>
                    <xdr:rowOff>161925</xdr:rowOff>
                  </from>
                  <to>
                    <xdr:col>54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02" name="Check Box 233">
              <controlPr defaultSize="0" autoFill="0" autoLine="0" autoPict="0">
                <anchor moveWithCells="1">
                  <from>
                    <xdr:col>54</xdr:col>
                    <xdr:colOff>19050</xdr:colOff>
                    <xdr:row>36</xdr:row>
                    <xdr:rowOff>171450</xdr:rowOff>
                  </from>
                  <to>
                    <xdr:col>55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03" name="Check Box 234">
              <controlPr defaultSize="0" autoFill="0" autoLine="0" autoPict="0">
                <anchor moveWithCells="1">
                  <from>
                    <xdr:col>54</xdr:col>
                    <xdr:colOff>19050</xdr:colOff>
                    <xdr:row>37</xdr:row>
                    <xdr:rowOff>161925</xdr:rowOff>
                  </from>
                  <to>
                    <xdr:col>55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04" name="Check Box 236">
              <controlPr defaultSize="0" autoFill="0" autoLine="0" autoPict="0">
                <anchor moveWithCells="1">
                  <from>
                    <xdr:col>55</xdr:col>
                    <xdr:colOff>19050</xdr:colOff>
                    <xdr:row>36</xdr:row>
                    <xdr:rowOff>171450</xdr:rowOff>
                  </from>
                  <to>
                    <xdr:col>56</xdr:col>
                    <xdr:colOff>38100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05" name="Check Box 237">
              <controlPr defaultSize="0" autoFill="0" autoLine="0" autoPict="0">
                <anchor moveWithCells="1">
                  <from>
                    <xdr:col>55</xdr:col>
                    <xdr:colOff>19050</xdr:colOff>
                    <xdr:row>37</xdr:row>
                    <xdr:rowOff>161925</xdr:rowOff>
                  </from>
                  <to>
                    <xdr:col>56</xdr:col>
                    <xdr:colOff>38100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06" name="Check Box 239">
              <controlPr defaultSize="0" autoFill="0" autoLine="0" autoPict="0">
                <anchor moveWithCells="1">
                  <from>
                    <xdr:col>56</xdr:col>
                    <xdr:colOff>0</xdr:colOff>
                    <xdr:row>36</xdr:row>
                    <xdr:rowOff>171450</xdr:rowOff>
                  </from>
                  <to>
                    <xdr:col>57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07" name="Check Box 240">
              <controlPr defaultSize="0" autoFill="0" autoLine="0" autoPict="0">
                <anchor moveWithCells="1">
                  <from>
                    <xdr:col>56</xdr:col>
                    <xdr:colOff>0</xdr:colOff>
                    <xdr:row>37</xdr:row>
                    <xdr:rowOff>161925</xdr:rowOff>
                  </from>
                  <to>
                    <xdr:col>57</xdr:col>
                    <xdr:colOff>19050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08" name="Check Box 242">
              <controlPr defaultSize="0" autoFill="0" autoLine="0" autoPict="0">
                <anchor moveWithCells="1">
                  <from>
                    <xdr:col>36</xdr:col>
                    <xdr:colOff>9525</xdr:colOff>
                    <xdr:row>40</xdr:row>
                    <xdr:rowOff>171450</xdr:rowOff>
                  </from>
                  <to>
                    <xdr:col>37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09" name="Check Box 244">
              <controlPr defaultSize="0" autoFill="0" autoLine="0" autoPict="0">
                <anchor moveWithCells="1">
                  <from>
                    <xdr:col>36</xdr:col>
                    <xdr:colOff>9525</xdr:colOff>
                    <xdr:row>41</xdr:row>
                    <xdr:rowOff>171450</xdr:rowOff>
                  </from>
                  <to>
                    <xdr:col>37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10" name="Check Box 245">
              <controlPr defaultSize="0" autoFill="0" autoLine="0" autoPict="0">
                <anchor moveWithCells="1">
                  <from>
                    <xdr:col>37</xdr:col>
                    <xdr:colOff>19050</xdr:colOff>
                    <xdr:row>40</xdr:row>
                    <xdr:rowOff>171450</xdr:rowOff>
                  </from>
                  <to>
                    <xdr:col>38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11" name="Check Box 246">
              <controlPr defaultSize="0" autoFill="0" autoLine="0" autoPict="0">
                <anchor moveWithCells="1">
                  <from>
                    <xdr:col>37</xdr:col>
                    <xdr:colOff>19050</xdr:colOff>
                    <xdr:row>41</xdr:row>
                    <xdr:rowOff>161925</xdr:rowOff>
                  </from>
                  <to>
                    <xdr:col>38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12" name="Check Box 248">
              <controlPr defaultSize="0" autoFill="0" autoLine="0" autoPict="0">
                <anchor moveWithCells="1">
                  <from>
                    <xdr:col>38</xdr:col>
                    <xdr:colOff>9525</xdr:colOff>
                    <xdr:row>40</xdr:row>
                    <xdr:rowOff>171450</xdr:rowOff>
                  </from>
                  <to>
                    <xdr:col>39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13" name="Check Box 249">
              <controlPr defaultSize="0" autoFill="0" autoLine="0" autoPict="0">
                <anchor moveWithCells="1">
                  <from>
                    <xdr:col>38</xdr:col>
                    <xdr:colOff>9525</xdr:colOff>
                    <xdr:row>41</xdr:row>
                    <xdr:rowOff>161925</xdr:rowOff>
                  </from>
                  <to>
                    <xdr:col>39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14" name="Check Box 251">
              <controlPr defaultSize="0" autoFill="0" autoLine="0" autoPict="0">
                <anchor moveWithCells="1">
                  <from>
                    <xdr:col>39</xdr:col>
                    <xdr:colOff>19050</xdr:colOff>
                    <xdr:row>40</xdr:row>
                    <xdr:rowOff>171450</xdr:rowOff>
                  </from>
                  <to>
                    <xdr:col>40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15" name="Check Box 252">
              <controlPr defaultSize="0" autoFill="0" autoLine="0" autoPict="0">
                <anchor moveWithCells="1">
                  <from>
                    <xdr:col>39</xdr:col>
                    <xdr:colOff>19050</xdr:colOff>
                    <xdr:row>41</xdr:row>
                    <xdr:rowOff>161925</xdr:rowOff>
                  </from>
                  <to>
                    <xdr:col>40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16" name="Check Box 254">
              <controlPr defaultSize="0" autoFill="0" autoLine="0" autoPict="0">
                <anchor moveWithCells="1">
                  <from>
                    <xdr:col>40</xdr:col>
                    <xdr:colOff>9525</xdr:colOff>
                    <xdr:row>40</xdr:row>
                    <xdr:rowOff>171450</xdr:rowOff>
                  </from>
                  <to>
                    <xdr:col>41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17" name="Check Box 255">
              <controlPr defaultSize="0" autoFill="0" autoLine="0" autoPict="0">
                <anchor moveWithCells="1">
                  <from>
                    <xdr:col>40</xdr:col>
                    <xdr:colOff>9525</xdr:colOff>
                    <xdr:row>41</xdr:row>
                    <xdr:rowOff>161925</xdr:rowOff>
                  </from>
                  <to>
                    <xdr:col>41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18" name="Check Box 257">
              <controlPr defaultSize="0" autoFill="0" autoLine="0" autoPict="0">
                <anchor moveWithCells="1">
                  <from>
                    <xdr:col>41</xdr:col>
                    <xdr:colOff>9525</xdr:colOff>
                    <xdr:row>40</xdr:row>
                    <xdr:rowOff>171450</xdr:rowOff>
                  </from>
                  <to>
                    <xdr:col>42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19" name="Check Box 258">
              <controlPr defaultSize="0" autoFill="0" autoLine="0" autoPict="0">
                <anchor moveWithCells="1">
                  <from>
                    <xdr:col>41</xdr:col>
                    <xdr:colOff>9525</xdr:colOff>
                    <xdr:row>41</xdr:row>
                    <xdr:rowOff>161925</xdr:rowOff>
                  </from>
                  <to>
                    <xdr:col>42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20" name="Check Box 260">
              <controlPr defaultSize="0" autoFill="0" autoLine="0" autoPict="0">
                <anchor moveWithCells="1">
                  <from>
                    <xdr:col>42</xdr:col>
                    <xdr:colOff>9525</xdr:colOff>
                    <xdr:row>40</xdr:row>
                    <xdr:rowOff>171450</xdr:rowOff>
                  </from>
                  <to>
                    <xdr:col>43</xdr:col>
                    <xdr:colOff>28575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21" name="Check Box 261">
              <controlPr defaultSize="0" autoFill="0" autoLine="0" autoPict="0">
                <anchor moveWithCells="1">
                  <from>
                    <xdr:col>42</xdr:col>
                    <xdr:colOff>9525</xdr:colOff>
                    <xdr:row>41</xdr:row>
                    <xdr:rowOff>161925</xdr:rowOff>
                  </from>
                  <to>
                    <xdr:col>43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22" name="Check Box 263">
              <controlPr defaultSize="0" autoFill="0" autoLine="0" autoPict="0">
                <anchor moveWithCells="1">
                  <from>
                    <xdr:col>43</xdr:col>
                    <xdr:colOff>0</xdr:colOff>
                    <xdr:row>40</xdr:row>
                    <xdr:rowOff>171450</xdr:rowOff>
                  </from>
                  <to>
                    <xdr:col>44</xdr:col>
                    <xdr:colOff>9525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23" name="Check Box 264">
              <controlPr defaultSize="0" autoFill="0" autoLine="0" autoPict="0">
                <anchor moveWithCells="1">
                  <from>
                    <xdr:col>43</xdr:col>
                    <xdr:colOff>0</xdr:colOff>
                    <xdr:row>41</xdr:row>
                    <xdr:rowOff>161925</xdr:rowOff>
                  </from>
                  <to>
                    <xdr:col>44</xdr:col>
                    <xdr:colOff>19050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24" name="Check Box 266">
              <controlPr defaultSize="0" autoFill="0" autoLine="0" autoPict="0">
                <anchor moveWithCells="1">
                  <from>
                    <xdr:col>49</xdr:col>
                    <xdr:colOff>19050</xdr:colOff>
                    <xdr:row>40</xdr:row>
                    <xdr:rowOff>171450</xdr:rowOff>
                  </from>
                  <to>
                    <xdr:col>50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25" name="Check Box 268">
              <controlPr defaultSize="0" autoFill="0" autoLine="0" autoPict="0">
                <anchor moveWithCells="1">
                  <from>
                    <xdr:col>49</xdr:col>
                    <xdr:colOff>19050</xdr:colOff>
                    <xdr:row>41</xdr:row>
                    <xdr:rowOff>171450</xdr:rowOff>
                  </from>
                  <to>
                    <xdr:col>50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26" name="Check Box 269">
              <controlPr defaultSize="0" autoFill="0" autoLine="0" autoPict="0">
                <anchor moveWithCells="1">
                  <from>
                    <xdr:col>50</xdr:col>
                    <xdr:colOff>28575</xdr:colOff>
                    <xdr:row>40</xdr:row>
                    <xdr:rowOff>171450</xdr:rowOff>
                  </from>
                  <to>
                    <xdr:col>51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27" name="Check Box 270">
              <controlPr defaultSize="0" autoFill="0" autoLine="0" autoPict="0">
                <anchor moveWithCells="1">
                  <from>
                    <xdr:col>50</xdr:col>
                    <xdr:colOff>28575</xdr:colOff>
                    <xdr:row>41</xdr:row>
                    <xdr:rowOff>161925</xdr:rowOff>
                  </from>
                  <to>
                    <xdr:col>51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28" name="Check Box 272">
              <controlPr defaultSize="0" autoFill="0" autoLine="0" autoPict="0">
                <anchor moveWithCells="1">
                  <from>
                    <xdr:col>51</xdr:col>
                    <xdr:colOff>28575</xdr:colOff>
                    <xdr:row>40</xdr:row>
                    <xdr:rowOff>171450</xdr:rowOff>
                  </from>
                  <to>
                    <xdr:col>52</xdr:col>
                    <xdr:colOff>47625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29" name="Check Box 273">
              <controlPr defaultSize="0" autoFill="0" autoLine="0" autoPict="0">
                <anchor moveWithCells="1">
                  <from>
                    <xdr:col>51</xdr:col>
                    <xdr:colOff>28575</xdr:colOff>
                    <xdr:row>41</xdr:row>
                    <xdr:rowOff>161925</xdr:rowOff>
                  </from>
                  <to>
                    <xdr:col>52</xdr:col>
                    <xdr:colOff>47625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30" name="Check Box 275">
              <controlPr defaultSize="0" autoFill="0" autoLine="0" autoPict="0">
                <anchor moveWithCells="1">
                  <from>
                    <xdr:col>52</xdr:col>
                    <xdr:colOff>28575</xdr:colOff>
                    <xdr:row>40</xdr:row>
                    <xdr:rowOff>171450</xdr:rowOff>
                  </from>
                  <to>
                    <xdr:col>53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31" name="Check Box 276">
              <controlPr defaultSize="0" autoFill="0" autoLine="0" autoPict="0">
                <anchor moveWithCells="1">
                  <from>
                    <xdr:col>52</xdr:col>
                    <xdr:colOff>28575</xdr:colOff>
                    <xdr:row>41</xdr:row>
                    <xdr:rowOff>161925</xdr:rowOff>
                  </from>
                  <to>
                    <xdr:col>53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32" name="Check Box 278">
              <controlPr defaultSize="0" autoFill="0" autoLine="0" autoPict="0">
                <anchor moveWithCells="1">
                  <from>
                    <xdr:col>53</xdr:col>
                    <xdr:colOff>19050</xdr:colOff>
                    <xdr:row>40</xdr:row>
                    <xdr:rowOff>171450</xdr:rowOff>
                  </from>
                  <to>
                    <xdr:col>54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33" name="Check Box 279">
              <controlPr defaultSize="0" autoFill="0" autoLine="0" autoPict="0">
                <anchor moveWithCells="1">
                  <from>
                    <xdr:col>53</xdr:col>
                    <xdr:colOff>19050</xdr:colOff>
                    <xdr:row>41</xdr:row>
                    <xdr:rowOff>161925</xdr:rowOff>
                  </from>
                  <to>
                    <xdr:col>54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34" name="Check Box 281">
              <controlPr defaultSize="0" autoFill="0" autoLine="0" autoPict="0">
                <anchor moveWithCells="1">
                  <from>
                    <xdr:col>54</xdr:col>
                    <xdr:colOff>19050</xdr:colOff>
                    <xdr:row>40</xdr:row>
                    <xdr:rowOff>171450</xdr:rowOff>
                  </from>
                  <to>
                    <xdr:col>55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35" name="Check Box 282">
              <controlPr defaultSize="0" autoFill="0" autoLine="0" autoPict="0">
                <anchor moveWithCells="1">
                  <from>
                    <xdr:col>54</xdr:col>
                    <xdr:colOff>19050</xdr:colOff>
                    <xdr:row>41</xdr:row>
                    <xdr:rowOff>161925</xdr:rowOff>
                  </from>
                  <to>
                    <xdr:col>55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36" name="Check Box 284">
              <controlPr defaultSize="0" autoFill="0" autoLine="0" autoPict="0">
                <anchor moveWithCells="1">
                  <from>
                    <xdr:col>55</xdr:col>
                    <xdr:colOff>19050</xdr:colOff>
                    <xdr:row>40</xdr:row>
                    <xdr:rowOff>171450</xdr:rowOff>
                  </from>
                  <to>
                    <xdr:col>56</xdr:col>
                    <xdr:colOff>38100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37" name="Check Box 285">
              <controlPr defaultSize="0" autoFill="0" autoLine="0" autoPict="0">
                <anchor moveWithCells="1">
                  <from>
                    <xdr:col>55</xdr:col>
                    <xdr:colOff>19050</xdr:colOff>
                    <xdr:row>41</xdr:row>
                    <xdr:rowOff>161925</xdr:rowOff>
                  </from>
                  <to>
                    <xdr:col>56</xdr:col>
                    <xdr:colOff>38100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38" name="Check Box 287">
              <controlPr defaultSize="0" autoFill="0" autoLine="0" autoPict="0">
                <anchor moveWithCells="1">
                  <from>
                    <xdr:col>56</xdr:col>
                    <xdr:colOff>9525</xdr:colOff>
                    <xdr:row>40</xdr:row>
                    <xdr:rowOff>171450</xdr:rowOff>
                  </from>
                  <to>
                    <xdr:col>57</xdr:col>
                    <xdr:colOff>19050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39" name="Check Box 288">
              <controlPr defaultSize="0" autoFill="0" autoLine="0" autoPict="0">
                <anchor moveWithCells="1">
                  <from>
                    <xdr:col>56</xdr:col>
                    <xdr:colOff>9525</xdr:colOff>
                    <xdr:row>41</xdr:row>
                    <xdr:rowOff>161925</xdr:rowOff>
                  </from>
                  <to>
                    <xdr:col>57</xdr:col>
                    <xdr:colOff>28575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40" name="Check Box 312">
              <controlPr defaultSize="0" autoFill="0" autoLine="0" autoPict="0">
                <anchor moveWithCells="1">
                  <from>
                    <xdr:col>29</xdr:col>
                    <xdr:colOff>28575</xdr:colOff>
                    <xdr:row>65</xdr:row>
                    <xdr:rowOff>0</xdr:rowOff>
                  </from>
                  <to>
                    <xdr:col>30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41" name="Check Box 313">
              <controlPr defaultSize="0" autoFill="0" autoLine="0" autoPict="0">
                <anchor moveWithCells="1">
                  <from>
                    <xdr:col>29</xdr:col>
                    <xdr:colOff>28575</xdr:colOff>
                    <xdr:row>65</xdr:row>
                    <xdr:rowOff>171450</xdr:rowOff>
                  </from>
                  <to>
                    <xdr:col>30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42" name="Check Box 365">
              <controlPr defaultSize="0" autoFill="0" autoLine="0" autoPict="0">
                <anchor moveWithCells="1">
                  <from>
                    <xdr:col>18</xdr:col>
                    <xdr:colOff>0</xdr:colOff>
                    <xdr:row>36</xdr:row>
                    <xdr:rowOff>171450</xdr:rowOff>
                  </from>
                  <to>
                    <xdr:col>19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43" name="Check Box 366">
              <controlPr defaultSize="0" autoFill="0" autoLine="0" autoPict="0">
                <anchor moveWithCells="1">
                  <from>
                    <xdr:col>17</xdr:col>
                    <xdr:colOff>219075</xdr:colOff>
                    <xdr:row>37</xdr:row>
                    <xdr:rowOff>171450</xdr:rowOff>
                  </from>
                  <to>
                    <xdr:col>19</xdr:col>
                    <xdr:colOff>9525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144" name="Check Box 377">
              <controlPr defaultSize="0" autoFill="0" autoLine="0" autoPict="0">
                <anchor moveWithCells="1">
                  <from>
                    <xdr:col>19</xdr:col>
                    <xdr:colOff>0</xdr:colOff>
                    <xdr:row>36</xdr:row>
                    <xdr:rowOff>161925</xdr:rowOff>
                  </from>
                  <to>
                    <xdr:col>20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145" name="Check Box 378">
              <controlPr defaultSize="0" autoFill="0" autoLine="0" autoPict="0">
                <anchor moveWithCells="1">
                  <from>
                    <xdr:col>19</xdr:col>
                    <xdr:colOff>0</xdr:colOff>
                    <xdr:row>37</xdr:row>
                    <xdr:rowOff>161925</xdr:rowOff>
                  </from>
                  <to>
                    <xdr:col>20</xdr:col>
                    <xdr:colOff>9525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146" name="Check Box 380">
              <controlPr defaultSize="0" autoFill="0" autoLine="0" autoPict="0">
                <anchor moveWithCells="1">
                  <from>
                    <xdr:col>20</xdr:col>
                    <xdr:colOff>0</xdr:colOff>
                    <xdr:row>36</xdr:row>
                    <xdr:rowOff>171450</xdr:rowOff>
                  </from>
                  <to>
                    <xdr:col>21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147" name="Check Box 381">
              <controlPr defaultSize="0" autoFill="0" autoLine="0" autoPict="0">
                <anchor moveWithCells="1">
                  <from>
                    <xdr:col>20</xdr:col>
                    <xdr:colOff>0</xdr:colOff>
                    <xdr:row>37</xdr:row>
                    <xdr:rowOff>171450</xdr:rowOff>
                  </from>
                  <to>
                    <xdr:col>21</xdr:col>
                    <xdr:colOff>9525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148" name="Check Box 383">
              <controlPr defaultSize="0" autoFill="0" autoLine="0" autoPict="0">
                <anchor moveWithCells="1">
                  <from>
                    <xdr:col>21</xdr:col>
                    <xdr:colOff>0</xdr:colOff>
                    <xdr:row>36</xdr:row>
                    <xdr:rowOff>171450</xdr:rowOff>
                  </from>
                  <to>
                    <xdr:col>22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149" name="Check Box 384">
              <controlPr defaultSize="0" autoFill="0" autoLine="0" autoPict="0">
                <anchor moveWithCells="1">
                  <from>
                    <xdr:col>21</xdr:col>
                    <xdr:colOff>0</xdr:colOff>
                    <xdr:row>37</xdr:row>
                    <xdr:rowOff>171450</xdr:rowOff>
                  </from>
                  <to>
                    <xdr:col>22</xdr:col>
                    <xdr:colOff>9525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150" name="Check Box 388">
              <controlPr defaultSize="0" autoFill="0" autoLine="0" autoPict="0">
                <anchor moveWithCells="1">
                  <from>
                    <xdr:col>18</xdr:col>
                    <xdr:colOff>0</xdr:colOff>
                    <xdr:row>40</xdr:row>
                    <xdr:rowOff>180975</xdr:rowOff>
                  </from>
                  <to>
                    <xdr:col>19</xdr:col>
                    <xdr:colOff>19050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151" name="Check Box 389">
              <controlPr defaultSize="0" autoFill="0" autoLine="0" autoPict="0">
                <anchor moveWithCells="1">
                  <from>
                    <xdr:col>18</xdr:col>
                    <xdr:colOff>0</xdr:colOff>
                    <xdr:row>41</xdr:row>
                    <xdr:rowOff>171450</xdr:rowOff>
                  </from>
                  <to>
                    <xdr:col>19</xdr:col>
                    <xdr:colOff>19050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152" name="Check Box 391">
              <controlPr defaultSize="0" autoFill="0" autoLine="0" autoPict="0">
                <anchor moveWithCells="1">
                  <from>
                    <xdr:col>18</xdr:col>
                    <xdr:colOff>219075</xdr:colOff>
                    <xdr:row>40</xdr:row>
                    <xdr:rowOff>180975</xdr:rowOff>
                  </from>
                  <to>
                    <xdr:col>20</xdr:col>
                    <xdr:colOff>19050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153" name="Check Box 392">
              <controlPr defaultSize="0" autoFill="0" autoLine="0" autoPict="0">
                <anchor moveWithCells="1">
                  <from>
                    <xdr:col>18</xdr:col>
                    <xdr:colOff>219075</xdr:colOff>
                    <xdr:row>41</xdr:row>
                    <xdr:rowOff>171450</xdr:rowOff>
                  </from>
                  <to>
                    <xdr:col>20</xdr:col>
                    <xdr:colOff>19050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154" name="Check Box 394">
              <controlPr defaultSize="0" autoFill="0" autoLine="0" autoPict="0">
                <anchor moveWithCells="1">
                  <from>
                    <xdr:col>20</xdr:col>
                    <xdr:colOff>0</xdr:colOff>
                    <xdr:row>40</xdr:row>
                    <xdr:rowOff>171450</xdr:rowOff>
                  </from>
                  <to>
                    <xdr:col>21</xdr:col>
                    <xdr:colOff>19050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155" name="Check Box 395">
              <controlPr defaultSize="0" autoFill="0" autoLine="0" autoPict="0">
                <anchor moveWithCells="1">
                  <from>
                    <xdr:col>20</xdr:col>
                    <xdr:colOff>0</xdr:colOff>
                    <xdr:row>41</xdr:row>
                    <xdr:rowOff>161925</xdr:rowOff>
                  </from>
                  <to>
                    <xdr:col>21</xdr:col>
                    <xdr:colOff>19050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156" name="Check Box 397">
              <controlPr defaultSize="0" autoFill="0" autoLine="0" autoPict="0">
                <anchor moveWithCells="1">
                  <from>
                    <xdr:col>21</xdr:col>
                    <xdr:colOff>0</xdr:colOff>
                    <xdr:row>40</xdr:row>
                    <xdr:rowOff>171450</xdr:rowOff>
                  </from>
                  <to>
                    <xdr:col>22</xdr:col>
                    <xdr:colOff>19050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157" name="Check Box 398">
              <controlPr defaultSize="0" autoFill="0" autoLine="0" autoPict="0">
                <anchor moveWithCells="1">
                  <from>
                    <xdr:col>21</xdr:col>
                    <xdr:colOff>0</xdr:colOff>
                    <xdr:row>41</xdr:row>
                    <xdr:rowOff>161925</xdr:rowOff>
                  </from>
                  <to>
                    <xdr:col>22</xdr:col>
                    <xdr:colOff>19050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158" name="Check Box 406">
              <controlPr defaultSize="0" autoFill="0" autoLine="0" autoPict="0">
                <anchor moveWithCells="1">
                  <from>
                    <xdr:col>30</xdr:col>
                    <xdr:colOff>219075</xdr:colOff>
                    <xdr:row>36</xdr:row>
                    <xdr:rowOff>180975</xdr:rowOff>
                  </from>
                  <to>
                    <xdr:col>32</xdr:col>
                    <xdr:colOff>9525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59" name="Check Box 407">
              <controlPr defaultSize="0" autoFill="0" autoLine="0" autoPict="0">
                <anchor moveWithCells="1">
                  <from>
                    <xdr:col>30</xdr:col>
                    <xdr:colOff>219075</xdr:colOff>
                    <xdr:row>37</xdr:row>
                    <xdr:rowOff>171450</xdr:rowOff>
                  </from>
                  <to>
                    <xdr:col>32</xdr:col>
                    <xdr:colOff>19050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60" name="Check Box 409">
              <controlPr defaultSize="0" autoFill="0" autoLine="0" autoPict="0">
                <anchor moveWithCells="1">
                  <from>
                    <xdr:col>31</xdr:col>
                    <xdr:colOff>209550</xdr:colOff>
                    <xdr:row>36</xdr:row>
                    <xdr:rowOff>171450</xdr:rowOff>
                  </from>
                  <to>
                    <xdr:col>33</xdr:col>
                    <xdr:colOff>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61" name="Check Box 410">
              <controlPr defaultSize="0" autoFill="0" autoLine="0" autoPict="0">
                <anchor moveWithCells="1">
                  <from>
                    <xdr:col>31</xdr:col>
                    <xdr:colOff>209550</xdr:colOff>
                    <xdr:row>37</xdr:row>
                    <xdr:rowOff>161925</xdr:rowOff>
                  </from>
                  <to>
                    <xdr:col>33</xdr:col>
                    <xdr:colOff>9525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62" name="Check Box 412">
              <controlPr defaultSize="0" autoFill="0" autoLine="0" autoPict="0">
                <anchor moveWithCells="1">
                  <from>
                    <xdr:col>32</xdr:col>
                    <xdr:colOff>209550</xdr:colOff>
                    <xdr:row>36</xdr:row>
                    <xdr:rowOff>171450</xdr:rowOff>
                  </from>
                  <to>
                    <xdr:col>34</xdr:col>
                    <xdr:colOff>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63" name="Check Box 413">
              <controlPr defaultSize="0" autoFill="0" autoLine="0" autoPict="0">
                <anchor moveWithCells="1">
                  <from>
                    <xdr:col>32</xdr:col>
                    <xdr:colOff>209550</xdr:colOff>
                    <xdr:row>37</xdr:row>
                    <xdr:rowOff>161925</xdr:rowOff>
                  </from>
                  <to>
                    <xdr:col>34</xdr:col>
                    <xdr:colOff>9525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64" name="Check Box 415">
              <controlPr defaultSize="0" autoFill="0" autoLine="0" autoPict="0">
                <anchor moveWithCells="1">
                  <from>
                    <xdr:col>33</xdr:col>
                    <xdr:colOff>219075</xdr:colOff>
                    <xdr:row>36</xdr:row>
                    <xdr:rowOff>161925</xdr:rowOff>
                  </from>
                  <to>
                    <xdr:col>35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65" name="Check Box 416">
              <controlPr defaultSize="0" autoFill="0" autoLine="0" autoPict="0">
                <anchor moveWithCells="1">
                  <from>
                    <xdr:col>33</xdr:col>
                    <xdr:colOff>219075</xdr:colOff>
                    <xdr:row>37</xdr:row>
                    <xdr:rowOff>152400</xdr:rowOff>
                  </from>
                  <to>
                    <xdr:col>35</xdr:col>
                    <xdr:colOff>19050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66" name="Check Box 418">
              <controlPr defaultSize="0" autoFill="0" autoLine="0" autoPict="0">
                <anchor moveWithCells="1">
                  <from>
                    <xdr:col>31</xdr:col>
                    <xdr:colOff>0</xdr:colOff>
                    <xdr:row>40</xdr:row>
                    <xdr:rowOff>161925</xdr:rowOff>
                  </from>
                  <to>
                    <xdr:col>32</xdr:col>
                    <xdr:colOff>19050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67" name="Check Box 419">
              <controlPr defaultSize="0" autoFill="0" autoLine="0" autoPict="0">
                <anchor moveWithCells="1">
                  <from>
                    <xdr:col>31</xdr:col>
                    <xdr:colOff>0</xdr:colOff>
                    <xdr:row>41</xdr:row>
                    <xdr:rowOff>152400</xdr:rowOff>
                  </from>
                  <to>
                    <xdr:col>32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68" name="Check Box 421">
              <controlPr defaultSize="0" autoFill="0" autoLine="0" autoPict="0">
                <anchor moveWithCells="1">
                  <from>
                    <xdr:col>32</xdr:col>
                    <xdr:colOff>0</xdr:colOff>
                    <xdr:row>40</xdr:row>
                    <xdr:rowOff>161925</xdr:rowOff>
                  </from>
                  <to>
                    <xdr:col>33</xdr:col>
                    <xdr:colOff>19050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69" name="Check Box 422">
              <controlPr defaultSize="0" autoFill="0" autoLine="0" autoPict="0">
                <anchor moveWithCells="1">
                  <from>
                    <xdr:col>32</xdr:col>
                    <xdr:colOff>0</xdr:colOff>
                    <xdr:row>41</xdr:row>
                    <xdr:rowOff>152400</xdr:rowOff>
                  </from>
                  <to>
                    <xdr:col>33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70" name="Check Box 424">
              <controlPr defaultSize="0" autoFill="0" autoLine="0" autoPict="0">
                <anchor moveWithCells="1">
                  <from>
                    <xdr:col>33</xdr:col>
                    <xdr:colOff>0</xdr:colOff>
                    <xdr:row>40</xdr:row>
                    <xdr:rowOff>161925</xdr:rowOff>
                  </from>
                  <to>
                    <xdr:col>34</xdr:col>
                    <xdr:colOff>19050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71" name="Check Box 425">
              <controlPr defaultSize="0" autoFill="0" autoLine="0" autoPict="0">
                <anchor moveWithCells="1">
                  <from>
                    <xdr:col>33</xdr:col>
                    <xdr:colOff>0</xdr:colOff>
                    <xdr:row>41</xdr:row>
                    <xdr:rowOff>152400</xdr:rowOff>
                  </from>
                  <to>
                    <xdr:col>34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72" name="Check Box 427">
              <controlPr defaultSize="0" autoFill="0" autoLine="0" autoPict="0">
                <anchor moveWithCells="1">
                  <from>
                    <xdr:col>34</xdr:col>
                    <xdr:colOff>0</xdr:colOff>
                    <xdr:row>40</xdr:row>
                    <xdr:rowOff>161925</xdr:rowOff>
                  </from>
                  <to>
                    <xdr:col>35</xdr:col>
                    <xdr:colOff>19050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73" name="Check Box 428">
              <controlPr defaultSize="0" autoFill="0" autoLine="0" autoPict="0">
                <anchor moveWithCells="1">
                  <from>
                    <xdr:col>34</xdr:col>
                    <xdr:colOff>0</xdr:colOff>
                    <xdr:row>41</xdr:row>
                    <xdr:rowOff>152400</xdr:rowOff>
                  </from>
                  <to>
                    <xdr:col>35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74" name="Check Box 430">
              <controlPr defaultSize="0" autoFill="0" autoLine="0" autoPict="0">
                <anchor moveWithCells="1">
                  <from>
                    <xdr:col>44</xdr:col>
                    <xdr:colOff>0</xdr:colOff>
                    <xdr:row>36</xdr:row>
                    <xdr:rowOff>171450</xdr:rowOff>
                  </from>
                  <to>
                    <xdr:col>45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75" name="Check Box 431">
              <controlPr defaultSize="0" autoFill="0" autoLine="0" autoPict="0">
                <anchor moveWithCells="1">
                  <from>
                    <xdr:col>44</xdr:col>
                    <xdr:colOff>0</xdr:colOff>
                    <xdr:row>37</xdr:row>
                    <xdr:rowOff>161925</xdr:rowOff>
                  </from>
                  <to>
                    <xdr:col>45</xdr:col>
                    <xdr:colOff>19050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76" name="Check Box 433">
              <controlPr defaultSize="0" autoFill="0" autoLine="0" autoPict="0">
                <anchor moveWithCells="1">
                  <from>
                    <xdr:col>45</xdr:col>
                    <xdr:colOff>0</xdr:colOff>
                    <xdr:row>36</xdr:row>
                    <xdr:rowOff>171450</xdr:rowOff>
                  </from>
                  <to>
                    <xdr:col>46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77" name="Check Box 434">
              <controlPr defaultSize="0" autoFill="0" autoLine="0" autoPict="0">
                <anchor moveWithCells="1">
                  <from>
                    <xdr:col>45</xdr:col>
                    <xdr:colOff>0</xdr:colOff>
                    <xdr:row>37</xdr:row>
                    <xdr:rowOff>161925</xdr:rowOff>
                  </from>
                  <to>
                    <xdr:col>46</xdr:col>
                    <xdr:colOff>19050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78" name="Check Box 436">
              <controlPr defaultSize="0" autoFill="0" autoLine="0" autoPict="0">
                <anchor moveWithCells="1">
                  <from>
                    <xdr:col>46</xdr:col>
                    <xdr:colOff>0</xdr:colOff>
                    <xdr:row>36</xdr:row>
                    <xdr:rowOff>171450</xdr:rowOff>
                  </from>
                  <to>
                    <xdr:col>47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79" name="Check Box 437">
              <controlPr defaultSize="0" autoFill="0" autoLine="0" autoPict="0">
                <anchor moveWithCells="1">
                  <from>
                    <xdr:col>46</xdr:col>
                    <xdr:colOff>0</xdr:colOff>
                    <xdr:row>37</xdr:row>
                    <xdr:rowOff>161925</xdr:rowOff>
                  </from>
                  <to>
                    <xdr:col>47</xdr:col>
                    <xdr:colOff>19050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80" name="Check Box 439">
              <controlPr defaultSize="0" autoFill="0" autoLine="0" autoPict="0">
                <anchor moveWithCells="1">
                  <from>
                    <xdr:col>47</xdr:col>
                    <xdr:colOff>0</xdr:colOff>
                    <xdr:row>36</xdr:row>
                    <xdr:rowOff>171450</xdr:rowOff>
                  </from>
                  <to>
                    <xdr:col>48</xdr:col>
                    <xdr:colOff>9525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81" name="Check Box 440">
              <controlPr defaultSize="0" autoFill="0" autoLine="0" autoPict="0">
                <anchor moveWithCells="1">
                  <from>
                    <xdr:col>47</xdr:col>
                    <xdr:colOff>0</xdr:colOff>
                    <xdr:row>37</xdr:row>
                    <xdr:rowOff>161925</xdr:rowOff>
                  </from>
                  <to>
                    <xdr:col>48</xdr:col>
                    <xdr:colOff>19050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82" name="Check Box 450">
              <controlPr defaultSize="0" autoFill="0" autoLine="0" autoPict="0">
                <anchor moveWithCells="1">
                  <from>
                    <xdr:col>43</xdr:col>
                    <xdr:colOff>219075</xdr:colOff>
                    <xdr:row>40</xdr:row>
                    <xdr:rowOff>161925</xdr:rowOff>
                  </from>
                  <to>
                    <xdr:col>45</xdr:col>
                    <xdr:colOff>9525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83" name="Check Box 451">
              <controlPr defaultSize="0" autoFill="0" autoLine="0" autoPict="0">
                <anchor moveWithCells="1">
                  <from>
                    <xdr:col>43</xdr:col>
                    <xdr:colOff>219075</xdr:colOff>
                    <xdr:row>41</xdr:row>
                    <xdr:rowOff>152400</xdr:rowOff>
                  </from>
                  <to>
                    <xdr:col>45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84" name="Check Box 453">
              <controlPr defaultSize="0" autoFill="0" autoLine="0" autoPict="0">
                <anchor moveWithCells="1">
                  <from>
                    <xdr:col>45</xdr:col>
                    <xdr:colOff>0</xdr:colOff>
                    <xdr:row>40</xdr:row>
                    <xdr:rowOff>161925</xdr:rowOff>
                  </from>
                  <to>
                    <xdr:col>46</xdr:col>
                    <xdr:colOff>9525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85" name="Check Box 454">
              <controlPr defaultSize="0" autoFill="0" autoLine="0" autoPict="0">
                <anchor moveWithCells="1">
                  <from>
                    <xdr:col>45</xdr:col>
                    <xdr:colOff>0</xdr:colOff>
                    <xdr:row>41</xdr:row>
                    <xdr:rowOff>152400</xdr:rowOff>
                  </from>
                  <to>
                    <xdr:col>46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86" name="Check Box 456">
              <controlPr defaultSize="0" autoFill="0" autoLine="0" autoPict="0">
                <anchor moveWithCells="1">
                  <from>
                    <xdr:col>46</xdr:col>
                    <xdr:colOff>0</xdr:colOff>
                    <xdr:row>40</xdr:row>
                    <xdr:rowOff>161925</xdr:rowOff>
                  </from>
                  <to>
                    <xdr:col>47</xdr:col>
                    <xdr:colOff>9525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87" name="Check Box 457">
              <controlPr defaultSize="0" autoFill="0" autoLine="0" autoPict="0">
                <anchor moveWithCells="1">
                  <from>
                    <xdr:col>46</xdr:col>
                    <xdr:colOff>0</xdr:colOff>
                    <xdr:row>41</xdr:row>
                    <xdr:rowOff>152400</xdr:rowOff>
                  </from>
                  <to>
                    <xdr:col>47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88" name="Check Box 459">
              <controlPr defaultSize="0" autoFill="0" autoLine="0" autoPict="0">
                <anchor moveWithCells="1">
                  <from>
                    <xdr:col>47</xdr:col>
                    <xdr:colOff>0</xdr:colOff>
                    <xdr:row>40</xdr:row>
                    <xdr:rowOff>161925</xdr:rowOff>
                  </from>
                  <to>
                    <xdr:col>48</xdr:col>
                    <xdr:colOff>9525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89" name="Check Box 460">
              <controlPr defaultSize="0" autoFill="0" autoLine="0" autoPict="0">
                <anchor moveWithCells="1">
                  <from>
                    <xdr:col>47</xdr:col>
                    <xdr:colOff>0</xdr:colOff>
                    <xdr:row>41</xdr:row>
                    <xdr:rowOff>152400</xdr:rowOff>
                  </from>
                  <to>
                    <xdr:col>48</xdr:col>
                    <xdr:colOff>19050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90" name="Check Box 462">
              <controlPr defaultSize="0" autoFill="0" autoLine="0" autoPict="0">
                <anchor moveWithCells="1">
                  <from>
                    <xdr:col>57</xdr:col>
                    <xdr:colOff>9525</xdr:colOff>
                    <xdr:row>36</xdr:row>
                    <xdr:rowOff>171450</xdr:rowOff>
                  </from>
                  <to>
                    <xdr:col>58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91" name="Check Box 463">
              <controlPr defaultSize="0" autoFill="0" autoLine="0" autoPict="0">
                <anchor moveWithCells="1">
                  <from>
                    <xdr:col>57</xdr:col>
                    <xdr:colOff>9525</xdr:colOff>
                    <xdr:row>37</xdr:row>
                    <xdr:rowOff>161925</xdr:rowOff>
                  </from>
                  <to>
                    <xdr:col>58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92" name="Check Box 465">
              <controlPr defaultSize="0" autoFill="0" autoLine="0" autoPict="0">
                <anchor moveWithCells="1">
                  <from>
                    <xdr:col>58</xdr:col>
                    <xdr:colOff>9525</xdr:colOff>
                    <xdr:row>36</xdr:row>
                    <xdr:rowOff>171450</xdr:rowOff>
                  </from>
                  <to>
                    <xdr:col>59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93" name="Check Box 466">
              <controlPr defaultSize="0" autoFill="0" autoLine="0" autoPict="0">
                <anchor moveWithCells="1">
                  <from>
                    <xdr:col>58</xdr:col>
                    <xdr:colOff>9525</xdr:colOff>
                    <xdr:row>37</xdr:row>
                    <xdr:rowOff>161925</xdr:rowOff>
                  </from>
                  <to>
                    <xdr:col>59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94" name="Check Box 468">
              <controlPr defaultSize="0" autoFill="0" autoLine="0" autoPict="0">
                <anchor moveWithCells="1">
                  <from>
                    <xdr:col>59</xdr:col>
                    <xdr:colOff>9525</xdr:colOff>
                    <xdr:row>36</xdr:row>
                    <xdr:rowOff>171450</xdr:rowOff>
                  </from>
                  <to>
                    <xdr:col>60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95" name="Check Box 469">
              <controlPr defaultSize="0" autoFill="0" autoLine="0" autoPict="0">
                <anchor moveWithCells="1">
                  <from>
                    <xdr:col>59</xdr:col>
                    <xdr:colOff>9525</xdr:colOff>
                    <xdr:row>37</xdr:row>
                    <xdr:rowOff>161925</xdr:rowOff>
                  </from>
                  <to>
                    <xdr:col>60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96" name="Check Box 471">
              <controlPr defaultSize="0" autoFill="0" autoLine="0" autoPict="0">
                <anchor moveWithCells="1">
                  <from>
                    <xdr:col>60</xdr:col>
                    <xdr:colOff>9525</xdr:colOff>
                    <xdr:row>36</xdr:row>
                    <xdr:rowOff>171450</xdr:rowOff>
                  </from>
                  <to>
                    <xdr:col>61</xdr:col>
                    <xdr:colOff>19050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97" name="Check Box 472">
              <controlPr defaultSize="0" autoFill="0" autoLine="0" autoPict="0">
                <anchor moveWithCells="1">
                  <from>
                    <xdr:col>60</xdr:col>
                    <xdr:colOff>9525</xdr:colOff>
                    <xdr:row>37</xdr:row>
                    <xdr:rowOff>161925</xdr:rowOff>
                  </from>
                  <to>
                    <xdr:col>61</xdr:col>
                    <xdr:colOff>28575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98" name="Check Box 474">
              <controlPr defaultSize="0" autoFill="0" autoLine="0" autoPict="0">
                <anchor moveWithCells="1">
                  <from>
                    <xdr:col>57</xdr:col>
                    <xdr:colOff>0</xdr:colOff>
                    <xdr:row>40</xdr:row>
                    <xdr:rowOff>171450</xdr:rowOff>
                  </from>
                  <to>
                    <xdr:col>58</xdr:col>
                    <xdr:colOff>9525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99" name="Check Box 475">
              <controlPr defaultSize="0" autoFill="0" autoLine="0" autoPict="0">
                <anchor moveWithCells="1">
                  <from>
                    <xdr:col>57</xdr:col>
                    <xdr:colOff>0</xdr:colOff>
                    <xdr:row>41</xdr:row>
                    <xdr:rowOff>161925</xdr:rowOff>
                  </from>
                  <to>
                    <xdr:col>58</xdr:col>
                    <xdr:colOff>19050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200" name="Check Box 477">
              <controlPr defaultSize="0" autoFill="0" autoLine="0" autoPict="0">
                <anchor moveWithCells="1">
                  <from>
                    <xdr:col>58</xdr:col>
                    <xdr:colOff>0</xdr:colOff>
                    <xdr:row>40</xdr:row>
                    <xdr:rowOff>171450</xdr:rowOff>
                  </from>
                  <to>
                    <xdr:col>59</xdr:col>
                    <xdr:colOff>9525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201" name="Check Box 478">
              <controlPr defaultSize="0" autoFill="0" autoLine="0" autoPict="0">
                <anchor moveWithCells="1">
                  <from>
                    <xdr:col>58</xdr:col>
                    <xdr:colOff>0</xdr:colOff>
                    <xdr:row>41</xdr:row>
                    <xdr:rowOff>161925</xdr:rowOff>
                  </from>
                  <to>
                    <xdr:col>59</xdr:col>
                    <xdr:colOff>19050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202" name="Check Box 480">
              <controlPr defaultSize="0" autoFill="0" autoLine="0" autoPict="0">
                <anchor moveWithCells="1">
                  <from>
                    <xdr:col>59</xdr:col>
                    <xdr:colOff>0</xdr:colOff>
                    <xdr:row>40</xdr:row>
                    <xdr:rowOff>171450</xdr:rowOff>
                  </from>
                  <to>
                    <xdr:col>60</xdr:col>
                    <xdr:colOff>9525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203" name="Check Box 481">
              <controlPr defaultSize="0" autoFill="0" autoLine="0" autoPict="0">
                <anchor moveWithCells="1">
                  <from>
                    <xdr:col>59</xdr:col>
                    <xdr:colOff>0</xdr:colOff>
                    <xdr:row>41</xdr:row>
                    <xdr:rowOff>161925</xdr:rowOff>
                  </from>
                  <to>
                    <xdr:col>60</xdr:col>
                    <xdr:colOff>19050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204" name="Check Box 483">
              <controlPr defaultSize="0" autoFill="0" autoLine="0" autoPict="0">
                <anchor moveWithCells="1">
                  <from>
                    <xdr:col>60</xdr:col>
                    <xdr:colOff>0</xdr:colOff>
                    <xdr:row>40</xdr:row>
                    <xdr:rowOff>171450</xdr:rowOff>
                  </from>
                  <to>
                    <xdr:col>61</xdr:col>
                    <xdr:colOff>9525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205" name="Check Box 484">
              <controlPr defaultSize="0" autoFill="0" autoLine="0" autoPict="0">
                <anchor moveWithCells="1">
                  <from>
                    <xdr:col>60</xdr:col>
                    <xdr:colOff>0</xdr:colOff>
                    <xdr:row>41</xdr:row>
                    <xdr:rowOff>161925</xdr:rowOff>
                  </from>
                  <to>
                    <xdr:col>61</xdr:col>
                    <xdr:colOff>19050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206" name="Check Box 489">
              <controlPr defaultSize="0" autoFill="0" autoLine="0" autoPict="0">
                <anchor moveWithCells="1">
                  <from>
                    <xdr:col>29</xdr:col>
                    <xdr:colOff>28575</xdr:colOff>
                    <xdr:row>67</xdr:row>
                    <xdr:rowOff>0</xdr:rowOff>
                  </from>
                  <to>
                    <xdr:col>30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207" name="Check Box 491">
              <controlPr defaultSize="0" autoFill="0" autoLine="0" autoPict="0">
                <anchor moveWithCells="1">
                  <from>
                    <xdr:col>29</xdr:col>
                    <xdr:colOff>28575</xdr:colOff>
                    <xdr:row>68</xdr:row>
                    <xdr:rowOff>0</xdr:rowOff>
                  </from>
                  <to>
                    <xdr:col>30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208" name="Check Box 492">
              <controlPr defaultSize="0" autoFill="0" autoLine="0" autoPict="0">
                <anchor moveWithCells="1">
                  <from>
                    <xdr:col>30</xdr:col>
                    <xdr:colOff>38100</xdr:colOff>
                    <xdr:row>65</xdr:row>
                    <xdr:rowOff>0</xdr:rowOff>
                  </from>
                  <to>
                    <xdr:col>31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209" name="Check Box 493">
              <controlPr defaultSize="0" autoFill="0" autoLine="0" autoPict="0">
                <anchor moveWithCells="1">
                  <from>
                    <xdr:col>30</xdr:col>
                    <xdr:colOff>38100</xdr:colOff>
                    <xdr:row>65</xdr:row>
                    <xdr:rowOff>171450</xdr:rowOff>
                  </from>
                  <to>
                    <xdr:col>31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210" name="Check Box 494">
              <controlPr defaultSize="0" autoFill="0" autoLine="0" autoPict="0">
                <anchor moveWithCells="1">
                  <from>
                    <xdr:col>30</xdr:col>
                    <xdr:colOff>38100</xdr:colOff>
                    <xdr:row>67</xdr:row>
                    <xdr:rowOff>0</xdr:rowOff>
                  </from>
                  <to>
                    <xdr:col>31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211" name="Check Box 495">
              <controlPr defaultSize="0" autoFill="0" autoLine="0" autoPict="0">
                <anchor moveWithCells="1">
                  <from>
                    <xdr:col>30</xdr:col>
                    <xdr:colOff>38100</xdr:colOff>
                    <xdr:row>68</xdr:row>
                    <xdr:rowOff>0</xdr:rowOff>
                  </from>
                  <to>
                    <xdr:col>31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212" name="Check Box 496">
              <controlPr defaultSize="0" autoFill="0" autoLine="0" autoPict="0">
                <anchor moveWithCells="1">
                  <from>
                    <xdr:col>31</xdr:col>
                    <xdr:colOff>38100</xdr:colOff>
                    <xdr:row>65</xdr:row>
                    <xdr:rowOff>0</xdr:rowOff>
                  </from>
                  <to>
                    <xdr:col>32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213" name="Check Box 497">
              <controlPr defaultSize="0" autoFill="0" autoLine="0" autoPict="0">
                <anchor moveWithCells="1">
                  <from>
                    <xdr:col>31</xdr:col>
                    <xdr:colOff>38100</xdr:colOff>
                    <xdr:row>65</xdr:row>
                    <xdr:rowOff>171450</xdr:rowOff>
                  </from>
                  <to>
                    <xdr:col>32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214" name="Check Box 498">
              <controlPr defaultSize="0" autoFill="0" autoLine="0" autoPict="0">
                <anchor moveWithCells="1">
                  <from>
                    <xdr:col>31</xdr:col>
                    <xdr:colOff>38100</xdr:colOff>
                    <xdr:row>67</xdr:row>
                    <xdr:rowOff>0</xdr:rowOff>
                  </from>
                  <to>
                    <xdr:col>32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215" name="Check Box 499">
              <controlPr defaultSize="0" autoFill="0" autoLine="0" autoPict="0">
                <anchor moveWithCells="1">
                  <from>
                    <xdr:col>31</xdr:col>
                    <xdr:colOff>38100</xdr:colOff>
                    <xdr:row>68</xdr:row>
                    <xdr:rowOff>0</xdr:rowOff>
                  </from>
                  <to>
                    <xdr:col>32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216" name="Check Box 500">
              <controlPr defaultSize="0" autoFill="0" autoLine="0" autoPict="0">
                <anchor moveWithCells="1">
                  <from>
                    <xdr:col>32</xdr:col>
                    <xdr:colOff>38100</xdr:colOff>
                    <xdr:row>65</xdr:row>
                    <xdr:rowOff>0</xdr:rowOff>
                  </from>
                  <to>
                    <xdr:col>33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217" name="Check Box 501">
              <controlPr defaultSize="0" autoFill="0" autoLine="0" autoPict="0">
                <anchor moveWithCells="1">
                  <from>
                    <xdr:col>32</xdr:col>
                    <xdr:colOff>38100</xdr:colOff>
                    <xdr:row>65</xdr:row>
                    <xdr:rowOff>171450</xdr:rowOff>
                  </from>
                  <to>
                    <xdr:col>33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218" name="Check Box 502">
              <controlPr defaultSize="0" autoFill="0" autoLine="0" autoPict="0">
                <anchor moveWithCells="1">
                  <from>
                    <xdr:col>32</xdr:col>
                    <xdr:colOff>38100</xdr:colOff>
                    <xdr:row>67</xdr:row>
                    <xdr:rowOff>0</xdr:rowOff>
                  </from>
                  <to>
                    <xdr:col>33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219" name="Check Box 503">
              <controlPr defaultSize="0" autoFill="0" autoLine="0" autoPict="0">
                <anchor moveWithCells="1">
                  <from>
                    <xdr:col>32</xdr:col>
                    <xdr:colOff>38100</xdr:colOff>
                    <xdr:row>68</xdr:row>
                    <xdr:rowOff>0</xdr:rowOff>
                  </from>
                  <to>
                    <xdr:col>33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220" name="Check Box 504">
              <controlPr defaultSize="0" autoFill="0" autoLine="0" autoPict="0">
                <anchor moveWithCells="1">
                  <from>
                    <xdr:col>33</xdr:col>
                    <xdr:colOff>38100</xdr:colOff>
                    <xdr:row>65</xdr:row>
                    <xdr:rowOff>0</xdr:rowOff>
                  </from>
                  <to>
                    <xdr:col>34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221" name="Check Box 505">
              <controlPr defaultSize="0" autoFill="0" autoLine="0" autoPict="0">
                <anchor moveWithCells="1">
                  <from>
                    <xdr:col>33</xdr:col>
                    <xdr:colOff>38100</xdr:colOff>
                    <xdr:row>65</xdr:row>
                    <xdr:rowOff>171450</xdr:rowOff>
                  </from>
                  <to>
                    <xdr:col>34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222" name="Check Box 506">
              <controlPr defaultSize="0" autoFill="0" autoLine="0" autoPict="0">
                <anchor moveWithCells="1">
                  <from>
                    <xdr:col>33</xdr:col>
                    <xdr:colOff>38100</xdr:colOff>
                    <xdr:row>67</xdr:row>
                    <xdr:rowOff>0</xdr:rowOff>
                  </from>
                  <to>
                    <xdr:col>34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223" name="Check Box 507">
              <controlPr defaultSize="0" autoFill="0" autoLine="0" autoPict="0">
                <anchor moveWithCells="1">
                  <from>
                    <xdr:col>33</xdr:col>
                    <xdr:colOff>38100</xdr:colOff>
                    <xdr:row>68</xdr:row>
                    <xdr:rowOff>0</xdr:rowOff>
                  </from>
                  <to>
                    <xdr:col>34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224" name="Check Box 508">
              <controlPr defaultSize="0" autoFill="0" autoLine="0" autoPict="0">
                <anchor moveWithCells="1">
                  <from>
                    <xdr:col>34</xdr:col>
                    <xdr:colOff>38100</xdr:colOff>
                    <xdr:row>65</xdr:row>
                    <xdr:rowOff>0</xdr:rowOff>
                  </from>
                  <to>
                    <xdr:col>35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225" name="Check Box 509">
              <controlPr defaultSize="0" autoFill="0" autoLine="0" autoPict="0">
                <anchor moveWithCells="1">
                  <from>
                    <xdr:col>34</xdr:col>
                    <xdr:colOff>38100</xdr:colOff>
                    <xdr:row>65</xdr:row>
                    <xdr:rowOff>171450</xdr:rowOff>
                  </from>
                  <to>
                    <xdr:col>35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226" name="Check Box 510">
              <controlPr defaultSize="0" autoFill="0" autoLine="0" autoPict="0">
                <anchor moveWithCells="1">
                  <from>
                    <xdr:col>34</xdr:col>
                    <xdr:colOff>38100</xdr:colOff>
                    <xdr:row>67</xdr:row>
                    <xdr:rowOff>0</xdr:rowOff>
                  </from>
                  <to>
                    <xdr:col>35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227" name="Check Box 511">
              <controlPr defaultSize="0" autoFill="0" autoLine="0" autoPict="0">
                <anchor moveWithCells="1">
                  <from>
                    <xdr:col>34</xdr:col>
                    <xdr:colOff>38100</xdr:colOff>
                    <xdr:row>68</xdr:row>
                    <xdr:rowOff>0</xdr:rowOff>
                  </from>
                  <to>
                    <xdr:col>35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228" name="Check Box 512">
              <controlPr defaultSize="0" autoFill="0" autoLine="0" autoPict="0">
                <anchor moveWithCells="1">
                  <from>
                    <xdr:col>35</xdr:col>
                    <xdr:colOff>38100</xdr:colOff>
                    <xdr:row>65</xdr:row>
                    <xdr:rowOff>0</xdr:rowOff>
                  </from>
                  <to>
                    <xdr:col>36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229" name="Check Box 513">
              <controlPr defaultSize="0" autoFill="0" autoLine="0" autoPict="0">
                <anchor moveWithCells="1">
                  <from>
                    <xdr:col>35</xdr:col>
                    <xdr:colOff>38100</xdr:colOff>
                    <xdr:row>65</xdr:row>
                    <xdr:rowOff>171450</xdr:rowOff>
                  </from>
                  <to>
                    <xdr:col>36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230" name="Check Box 514">
              <controlPr defaultSize="0" autoFill="0" autoLine="0" autoPict="0">
                <anchor moveWithCells="1">
                  <from>
                    <xdr:col>35</xdr:col>
                    <xdr:colOff>38100</xdr:colOff>
                    <xdr:row>67</xdr:row>
                    <xdr:rowOff>0</xdr:rowOff>
                  </from>
                  <to>
                    <xdr:col>36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231" name="Check Box 515">
              <controlPr defaultSize="0" autoFill="0" autoLine="0" autoPict="0">
                <anchor moveWithCells="1">
                  <from>
                    <xdr:col>35</xdr:col>
                    <xdr:colOff>38100</xdr:colOff>
                    <xdr:row>68</xdr:row>
                    <xdr:rowOff>0</xdr:rowOff>
                  </from>
                  <to>
                    <xdr:col>36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232" name="Check Box 516">
              <controlPr defaultSize="0" autoFill="0" autoLine="0" autoPict="0">
                <anchor moveWithCells="1">
                  <from>
                    <xdr:col>36</xdr:col>
                    <xdr:colOff>38100</xdr:colOff>
                    <xdr:row>65</xdr:row>
                    <xdr:rowOff>0</xdr:rowOff>
                  </from>
                  <to>
                    <xdr:col>37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233" name="Check Box 517">
              <controlPr defaultSize="0" autoFill="0" autoLine="0" autoPict="0">
                <anchor moveWithCells="1">
                  <from>
                    <xdr:col>36</xdr:col>
                    <xdr:colOff>38100</xdr:colOff>
                    <xdr:row>65</xdr:row>
                    <xdr:rowOff>171450</xdr:rowOff>
                  </from>
                  <to>
                    <xdr:col>37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234" name="Check Box 518">
              <controlPr defaultSize="0" autoFill="0" autoLine="0" autoPict="0">
                <anchor moveWithCells="1">
                  <from>
                    <xdr:col>36</xdr:col>
                    <xdr:colOff>38100</xdr:colOff>
                    <xdr:row>67</xdr:row>
                    <xdr:rowOff>0</xdr:rowOff>
                  </from>
                  <to>
                    <xdr:col>37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235" name="Check Box 519">
              <controlPr defaultSize="0" autoFill="0" autoLine="0" autoPict="0">
                <anchor moveWithCells="1">
                  <from>
                    <xdr:col>36</xdr:col>
                    <xdr:colOff>38100</xdr:colOff>
                    <xdr:row>68</xdr:row>
                    <xdr:rowOff>0</xdr:rowOff>
                  </from>
                  <to>
                    <xdr:col>37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236" name="Check Box 520">
              <controlPr defaultSize="0" autoFill="0" autoLine="0" autoPict="0">
                <anchor moveWithCells="1">
                  <from>
                    <xdr:col>10</xdr:col>
                    <xdr:colOff>9525</xdr:colOff>
                    <xdr:row>46</xdr:row>
                    <xdr:rowOff>171450</xdr:rowOff>
                  </from>
                  <to>
                    <xdr:col>11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237" name="Check Box 521">
              <controlPr defaultSize="0" autoFill="0" autoLine="0" autoPict="0">
                <anchor moveWithCells="1">
                  <from>
                    <xdr:col>10</xdr:col>
                    <xdr:colOff>9525</xdr:colOff>
                    <xdr:row>47</xdr:row>
                    <xdr:rowOff>171450</xdr:rowOff>
                  </from>
                  <to>
                    <xdr:col>11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238" name="Check Box 522">
              <controlPr defaultSize="0" autoFill="0" autoLine="0" autoPict="0">
                <anchor moveWithCells="1">
                  <from>
                    <xdr:col>11</xdr:col>
                    <xdr:colOff>19050</xdr:colOff>
                    <xdr:row>46</xdr:row>
                    <xdr:rowOff>171450</xdr:rowOff>
                  </from>
                  <to>
                    <xdr:col>12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239" name="Check Box 523">
              <controlPr defaultSize="0" autoFill="0" autoLine="0" autoPict="0">
                <anchor moveWithCells="1">
                  <from>
                    <xdr:col>11</xdr:col>
                    <xdr:colOff>19050</xdr:colOff>
                    <xdr:row>47</xdr:row>
                    <xdr:rowOff>161925</xdr:rowOff>
                  </from>
                  <to>
                    <xdr:col>12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240" name="Check Box 524">
              <controlPr defaultSize="0" autoFill="0" autoLine="0" autoPict="0">
                <anchor moveWithCells="1">
                  <from>
                    <xdr:col>12</xdr:col>
                    <xdr:colOff>19050</xdr:colOff>
                    <xdr:row>46</xdr:row>
                    <xdr:rowOff>171450</xdr:rowOff>
                  </from>
                  <to>
                    <xdr:col>13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241" name="Check Box 525">
              <controlPr defaultSize="0" autoFill="0" autoLine="0" autoPict="0">
                <anchor moveWithCells="1">
                  <from>
                    <xdr:col>12</xdr:col>
                    <xdr:colOff>19050</xdr:colOff>
                    <xdr:row>47</xdr:row>
                    <xdr:rowOff>161925</xdr:rowOff>
                  </from>
                  <to>
                    <xdr:col>13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242" name="Check Box 526">
              <controlPr defaultSize="0" autoFill="0" autoLine="0" autoPict="0">
                <anchor moveWithCells="1">
                  <from>
                    <xdr:col>13</xdr:col>
                    <xdr:colOff>9525</xdr:colOff>
                    <xdr:row>46</xdr:row>
                    <xdr:rowOff>171450</xdr:rowOff>
                  </from>
                  <to>
                    <xdr:col>14</xdr:col>
                    <xdr:colOff>19050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243" name="Check Box 527">
              <controlPr defaultSize="0" autoFill="0" autoLine="0" autoPict="0">
                <anchor moveWithCells="1">
                  <from>
                    <xdr:col>13</xdr:col>
                    <xdr:colOff>9525</xdr:colOff>
                    <xdr:row>47</xdr:row>
                    <xdr:rowOff>161925</xdr:rowOff>
                  </from>
                  <to>
                    <xdr:col>14</xdr:col>
                    <xdr:colOff>19050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244" name="Check Box 528">
              <controlPr defaultSize="0" autoFill="0" autoLine="0" autoPict="0">
                <anchor moveWithCells="1">
                  <from>
                    <xdr:col>14</xdr:col>
                    <xdr:colOff>9525</xdr:colOff>
                    <xdr:row>46</xdr:row>
                    <xdr:rowOff>171450</xdr:rowOff>
                  </from>
                  <to>
                    <xdr:col>15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245" name="Check Box 529">
              <controlPr defaultSize="0" autoFill="0" autoLine="0" autoPict="0">
                <anchor moveWithCells="1">
                  <from>
                    <xdr:col>14</xdr:col>
                    <xdr:colOff>9525</xdr:colOff>
                    <xdr:row>47</xdr:row>
                    <xdr:rowOff>161925</xdr:rowOff>
                  </from>
                  <to>
                    <xdr:col>15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246" name="Check Box 530">
              <controlPr defaultSize="0" autoFill="0" autoLine="0" autoPict="0">
                <anchor moveWithCells="1">
                  <from>
                    <xdr:col>15</xdr:col>
                    <xdr:colOff>9525</xdr:colOff>
                    <xdr:row>46</xdr:row>
                    <xdr:rowOff>171450</xdr:rowOff>
                  </from>
                  <to>
                    <xdr:col>16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247" name="Check Box 531">
              <controlPr defaultSize="0" autoFill="0" autoLine="0" autoPict="0">
                <anchor moveWithCells="1">
                  <from>
                    <xdr:col>15</xdr:col>
                    <xdr:colOff>9525</xdr:colOff>
                    <xdr:row>47</xdr:row>
                    <xdr:rowOff>161925</xdr:rowOff>
                  </from>
                  <to>
                    <xdr:col>16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248" name="Check Box 532">
              <controlPr defaultSize="0" autoFill="0" autoLine="0" autoPict="0">
                <anchor moveWithCells="1">
                  <from>
                    <xdr:col>16</xdr:col>
                    <xdr:colOff>19050</xdr:colOff>
                    <xdr:row>46</xdr:row>
                    <xdr:rowOff>171450</xdr:rowOff>
                  </from>
                  <to>
                    <xdr:col>17</xdr:col>
                    <xdr:colOff>47625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249" name="Check Box 533">
              <controlPr defaultSize="0" autoFill="0" autoLine="0" autoPict="0">
                <anchor moveWithCells="1">
                  <from>
                    <xdr:col>16</xdr:col>
                    <xdr:colOff>19050</xdr:colOff>
                    <xdr:row>47</xdr:row>
                    <xdr:rowOff>161925</xdr:rowOff>
                  </from>
                  <to>
                    <xdr:col>17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250" name="Check Box 534">
              <controlPr defaultSize="0" autoFill="0" autoLine="0" autoPict="0">
                <anchor moveWithCells="1">
                  <from>
                    <xdr:col>17</xdr:col>
                    <xdr:colOff>9525</xdr:colOff>
                    <xdr:row>46</xdr:row>
                    <xdr:rowOff>171450</xdr:rowOff>
                  </from>
                  <to>
                    <xdr:col>18</xdr:col>
                    <xdr:colOff>19050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251" name="Check Box 535">
              <controlPr defaultSize="0" autoFill="0" autoLine="0" autoPict="0">
                <anchor moveWithCells="1">
                  <from>
                    <xdr:col>17</xdr:col>
                    <xdr:colOff>9525</xdr:colOff>
                    <xdr:row>47</xdr:row>
                    <xdr:rowOff>161925</xdr:rowOff>
                  </from>
                  <to>
                    <xdr:col>18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252" name="Check Box 536">
              <controlPr defaultSize="0" autoFill="0" autoLine="0" autoPict="0">
                <anchor moveWithCells="1">
                  <from>
                    <xdr:col>10</xdr:col>
                    <xdr:colOff>19050</xdr:colOff>
                    <xdr:row>50</xdr:row>
                    <xdr:rowOff>171450</xdr:rowOff>
                  </from>
                  <to>
                    <xdr:col>11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253" name="Check Box 537">
              <controlPr defaultSize="0" autoFill="0" autoLine="0" autoPict="0">
                <anchor moveWithCells="1">
                  <from>
                    <xdr:col>10</xdr:col>
                    <xdr:colOff>19050</xdr:colOff>
                    <xdr:row>51</xdr:row>
                    <xdr:rowOff>171450</xdr:rowOff>
                  </from>
                  <to>
                    <xdr:col>11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254" name="Check Box 538">
              <controlPr defaultSize="0" autoFill="0" autoLine="0" autoPict="0">
                <anchor moveWithCells="1">
                  <from>
                    <xdr:col>11</xdr:col>
                    <xdr:colOff>28575</xdr:colOff>
                    <xdr:row>50</xdr:row>
                    <xdr:rowOff>171450</xdr:rowOff>
                  </from>
                  <to>
                    <xdr:col>12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255" name="Check Box 539">
              <controlPr defaultSize="0" autoFill="0" autoLine="0" autoPict="0">
                <anchor moveWithCells="1">
                  <from>
                    <xdr:col>11</xdr:col>
                    <xdr:colOff>28575</xdr:colOff>
                    <xdr:row>51</xdr:row>
                    <xdr:rowOff>161925</xdr:rowOff>
                  </from>
                  <to>
                    <xdr:col>12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256" name="Check Box 540">
              <controlPr defaultSize="0" autoFill="0" autoLine="0" autoPict="0">
                <anchor moveWithCells="1">
                  <from>
                    <xdr:col>12</xdr:col>
                    <xdr:colOff>28575</xdr:colOff>
                    <xdr:row>50</xdr:row>
                    <xdr:rowOff>171450</xdr:rowOff>
                  </from>
                  <to>
                    <xdr:col>13</xdr:col>
                    <xdr:colOff>47625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257" name="Check Box 541">
              <controlPr defaultSize="0" autoFill="0" autoLine="0" autoPict="0">
                <anchor moveWithCells="1">
                  <from>
                    <xdr:col>12</xdr:col>
                    <xdr:colOff>28575</xdr:colOff>
                    <xdr:row>51</xdr:row>
                    <xdr:rowOff>161925</xdr:rowOff>
                  </from>
                  <to>
                    <xdr:col>13</xdr:col>
                    <xdr:colOff>47625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258" name="Check Box 542">
              <controlPr defaultSize="0" autoFill="0" autoLine="0" autoPict="0">
                <anchor moveWithCells="1">
                  <from>
                    <xdr:col>13</xdr:col>
                    <xdr:colOff>28575</xdr:colOff>
                    <xdr:row>50</xdr:row>
                    <xdr:rowOff>171450</xdr:rowOff>
                  </from>
                  <to>
                    <xdr:col>14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259" name="Check Box 543">
              <controlPr defaultSize="0" autoFill="0" autoLine="0" autoPict="0">
                <anchor moveWithCells="1">
                  <from>
                    <xdr:col>13</xdr:col>
                    <xdr:colOff>28575</xdr:colOff>
                    <xdr:row>51</xdr:row>
                    <xdr:rowOff>161925</xdr:rowOff>
                  </from>
                  <to>
                    <xdr:col>14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260" name="Check Box 544">
              <controlPr defaultSize="0" autoFill="0" autoLine="0" autoPict="0">
                <anchor moveWithCells="1">
                  <from>
                    <xdr:col>14</xdr:col>
                    <xdr:colOff>19050</xdr:colOff>
                    <xdr:row>50</xdr:row>
                    <xdr:rowOff>171450</xdr:rowOff>
                  </from>
                  <to>
                    <xdr:col>15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261" name="Check Box 545">
              <controlPr defaultSize="0" autoFill="0" autoLine="0" autoPict="0">
                <anchor moveWithCells="1">
                  <from>
                    <xdr:col>14</xdr:col>
                    <xdr:colOff>19050</xdr:colOff>
                    <xdr:row>51</xdr:row>
                    <xdr:rowOff>161925</xdr:rowOff>
                  </from>
                  <to>
                    <xdr:col>15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262" name="Check Box 546">
              <controlPr defaultSize="0" autoFill="0" autoLine="0" autoPict="0">
                <anchor moveWithCells="1">
                  <from>
                    <xdr:col>15</xdr:col>
                    <xdr:colOff>19050</xdr:colOff>
                    <xdr:row>50</xdr:row>
                    <xdr:rowOff>171450</xdr:rowOff>
                  </from>
                  <to>
                    <xdr:col>16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263" name="Check Box 547">
              <controlPr defaultSize="0" autoFill="0" autoLine="0" autoPict="0">
                <anchor moveWithCells="1">
                  <from>
                    <xdr:col>15</xdr:col>
                    <xdr:colOff>19050</xdr:colOff>
                    <xdr:row>51</xdr:row>
                    <xdr:rowOff>161925</xdr:rowOff>
                  </from>
                  <to>
                    <xdr:col>16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264" name="Check Box 548">
              <controlPr defaultSize="0" autoFill="0" autoLine="0" autoPict="0">
                <anchor moveWithCells="1">
                  <from>
                    <xdr:col>16</xdr:col>
                    <xdr:colOff>19050</xdr:colOff>
                    <xdr:row>50</xdr:row>
                    <xdr:rowOff>171450</xdr:rowOff>
                  </from>
                  <to>
                    <xdr:col>17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265" name="Check Box 549">
              <controlPr defaultSize="0" autoFill="0" autoLine="0" autoPict="0">
                <anchor moveWithCells="1">
                  <from>
                    <xdr:col>16</xdr:col>
                    <xdr:colOff>19050</xdr:colOff>
                    <xdr:row>51</xdr:row>
                    <xdr:rowOff>161925</xdr:rowOff>
                  </from>
                  <to>
                    <xdr:col>17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266" name="Check Box 550">
              <controlPr defaultSize="0" autoFill="0" autoLine="0" autoPict="0">
                <anchor moveWithCells="1">
                  <from>
                    <xdr:col>17</xdr:col>
                    <xdr:colOff>9525</xdr:colOff>
                    <xdr:row>50</xdr:row>
                    <xdr:rowOff>171450</xdr:rowOff>
                  </from>
                  <to>
                    <xdr:col>18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267" name="Check Box 551">
              <controlPr defaultSize="0" autoFill="0" autoLine="0" autoPict="0">
                <anchor moveWithCells="1">
                  <from>
                    <xdr:col>17</xdr:col>
                    <xdr:colOff>9525</xdr:colOff>
                    <xdr:row>51</xdr:row>
                    <xdr:rowOff>161925</xdr:rowOff>
                  </from>
                  <to>
                    <xdr:col>18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68" name="Check Box 552">
              <controlPr defaultSize="0" autoFill="0" autoLine="0" autoPict="0">
                <anchor moveWithCells="1">
                  <from>
                    <xdr:col>23</xdr:col>
                    <xdr:colOff>19050</xdr:colOff>
                    <xdr:row>46</xdr:row>
                    <xdr:rowOff>171450</xdr:rowOff>
                  </from>
                  <to>
                    <xdr:col>24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269" name="Check Box 553">
              <controlPr defaultSize="0" autoFill="0" autoLine="0" autoPict="0">
                <anchor moveWithCells="1">
                  <from>
                    <xdr:col>23</xdr:col>
                    <xdr:colOff>19050</xdr:colOff>
                    <xdr:row>47</xdr:row>
                    <xdr:rowOff>171450</xdr:rowOff>
                  </from>
                  <to>
                    <xdr:col>24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70" name="Check Box 554">
              <controlPr defaultSize="0" autoFill="0" autoLine="0" autoPict="0">
                <anchor moveWithCells="1">
                  <from>
                    <xdr:col>24</xdr:col>
                    <xdr:colOff>28575</xdr:colOff>
                    <xdr:row>46</xdr:row>
                    <xdr:rowOff>171450</xdr:rowOff>
                  </from>
                  <to>
                    <xdr:col>25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71" name="Check Box 555">
              <controlPr defaultSize="0" autoFill="0" autoLine="0" autoPict="0">
                <anchor moveWithCells="1">
                  <from>
                    <xdr:col>24</xdr:col>
                    <xdr:colOff>28575</xdr:colOff>
                    <xdr:row>47</xdr:row>
                    <xdr:rowOff>161925</xdr:rowOff>
                  </from>
                  <to>
                    <xdr:col>25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72" name="Check Box 556">
              <controlPr defaultSize="0" autoFill="0" autoLine="0" autoPict="0">
                <anchor moveWithCells="1">
                  <from>
                    <xdr:col>25</xdr:col>
                    <xdr:colOff>28575</xdr:colOff>
                    <xdr:row>46</xdr:row>
                    <xdr:rowOff>171450</xdr:rowOff>
                  </from>
                  <to>
                    <xdr:col>26</xdr:col>
                    <xdr:colOff>47625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273" name="Check Box 557">
              <controlPr defaultSize="0" autoFill="0" autoLine="0" autoPict="0">
                <anchor moveWithCells="1">
                  <from>
                    <xdr:col>25</xdr:col>
                    <xdr:colOff>28575</xdr:colOff>
                    <xdr:row>47</xdr:row>
                    <xdr:rowOff>161925</xdr:rowOff>
                  </from>
                  <to>
                    <xdr:col>26</xdr:col>
                    <xdr:colOff>47625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274" name="Check Box 558">
              <controlPr defaultSize="0" autoFill="0" autoLine="0" autoPict="0">
                <anchor moveWithCells="1">
                  <from>
                    <xdr:col>26</xdr:col>
                    <xdr:colOff>28575</xdr:colOff>
                    <xdr:row>46</xdr:row>
                    <xdr:rowOff>171450</xdr:rowOff>
                  </from>
                  <to>
                    <xdr:col>27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275" name="Check Box 559">
              <controlPr defaultSize="0" autoFill="0" autoLine="0" autoPict="0">
                <anchor moveWithCells="1">
                  <from>
                    <xdr:col>26</xdr:col>
                    <xdr:colOff>28575</xdr:colOff>
                    <xdr:row>47</xdr:row>
                    <xdr:rowOff>161925</xdr:rowOff>
                  </from>
                  <to>
                    <xdr:col>27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276" name="Check Box 560">
              <controlPr defaultSize="0" autoFill="0" autoLine="0" autoPict="0">
                <anchor moveWithCells="1">
                  <from>
                    <xdr:col>27</xdr:col>
                    <xdr:colOff>19050</xdr:colOff>
                    <xdr:row>46</xdr:row>
                    <xdr:rowOff>171450</xdr:rowOff>
                  </from>
                  <to>
                    <xdr:col>28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277" name="Check Box 561">
              <controlPr defaultSize="0" autoFill="0" autoLine="0" autoPict="0">
                <anchor moveWithCells="1">
                  <from>
                    <xdr:col>27</xdr:col>
                    <xdr:colOff>19050</xdr:colOff>
                    <xdr:row>47</xdr:row>
                    <xdr:rowOff>161925</xdr:rowOff>
                  </from>
                  <to>
                    <xdr:col>28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278" name="Check Box 562">
              <controlPr defaultSize="0" autoFill="0" autoLine="0" autoPict="0">
                <anchor moveWithCells="1">
                  <from>
                    <xdr:col>28</xdr:col>
                    <xdr:colOff>19050</xdr:colOff>
                    <xdr:row>46</xdr:row>
                    <xdr:rowOff>171450</xdr:rowOff>
                  </from>
                  <to>
                    <xdr:col>29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279" name="Check Box 563">
              <controlPr defaultSize="0" autoFill="0" autoLine="0" autoPict="0">
                <anchor moveWithCells="1">
                  <from>
                    <xdr:col>28</xdr:col>
                    <xdr:colOff>19050</xdr:colOff>
                    <xdr:row>47</xdr:row>
                    <xdr:rowOff>161925</xdr:rowOff>
                  </from>
                  <to>
                    <xdr:col>29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280" name="Check Box 564">
              <controlPr defaultSize="0" autoFill="0" autoLine="0" autoPict="0">
                <anchor moveWithCells="1">
                  <from>
                    <xdr:col>29</xdr:col>
                    <xdr:colOff>19050</xdr:colOff>
                    <xdr:row>46</xdr:row>
                    <xdr:rowOff>171450</xdr:rowOff>
                  </from>
                  <to>
                    <xdr:col>30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281" name="Check Box 565">
              <controlPr defaultSize="0" autoFill="0" autoLine="0" autoPict="0">
                <anchor moveWithCells="1">
                  <from>
                    <xdr:col>29</xdr:col>
                    <xdr:colOff>19050</xdr:colOff>
                    <xdr:row>47</xdr:row>
                    <xdr:rowOff>161925</xdr:rowOff>
                  </from>
                  <to>
                    <xdr:col>30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282" name="Check Box 566">
              <controlPr defaultSize="0" autoFill="0" autoLine="0" autoPict="0">
                <anchor moveWithCells="1">
                  <from>
                    <xdr:col>30</xdr:col>
                    <xdr:colOff>9525</xdr:colOff>
                    <xdr:row>46</xdr:row>
                    <xdr:rowOff>171450</xdr:rowOff>
                  </from>
                  <to>
                    <xdr:col>31</xdr:col>
                    <xdr:colOff>19050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283" name="Check Box 567">
              <controlPr defaultSize="0" autoFill="0" autoLine="0" autoPict="0">
                <anchor moveWithCells="1">
                  <from>
                    <xdr:col>30</xdr:col>
                    <xdr:colOff>9525</xdr:colOff>
                    <xdr:row>47</xdr:row>
                    <xdr:rowOff>161925</xdr:rowOff>
                  </from>
                  <to>
                    <xdr:col>31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284" name="Check Box 568">
              <controlPr defaultSize="0" autoFill="0" autoLine="0" autoPict="0">
                <anchor moveWithCells="1">
                  <from>
                    <xdr:col>23</xdr:col>
                    <xdr:colOff>19050</xdr:colOff>
                    <xdr:row>50</xdr:row>
                    <xdr:rowOff>171450</xdr:rowOff>
                  </from>
                  <to>
                    <xdr:col>24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285" name="Check Box 569">
              <controlPr defaultSize="0" autoFill="0" autoLine="0" autoPict="0">
                <anchor moveWithCells="1">
                  <from>
                    <xdr:col>23</xdr:col>
                    <xdr:colOff>19050</xdr:colOff>
                    <xdr:row>51</xdr:row>
                    <xdr:rowOff>171450</xdr:rowOff>
                  </from>
                  <to>
                    <xdr:col>24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286" name="Check Box 570">
              <controlPr defaultSize="0" autoFill="0" autoLine="0" autoPict="0">
                <anchor moveWithCells="1">
                  <from>
                    <xdr:col>24</xdr:col>
                    <xdr:colOff>19050</xdr:colOff>
                    <xdr:row>50</xdr:row>
                    <xdr:rowOff>171450</xdr:rowOff>
                  </from>
                  <to>
                    <xdr:col>25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287" name="Check Box 571">
              <controlPr defaultSize="0" autoFill="0" autoLine="0" autoPict="0">
                <anchor moveWithCells="1">
                  <from>
                    <xdr:col>24</xdr:col>
                    <xdr:colOff>19050</xdr:colOff>
                    <xdr:row>51</xdr:row>
                    <xdr:rowOff>161925</xdr:rowOff>
                  </from>
                  <to>
                    <xdr:col>25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288" name="Check Box 572">
              <controlPr defaultSize="0" autoFill="0" autoLine="0" autoPict="0">
                <anchor moveWithCells="1">
                  <from>
                    <xdr:col>25</xdr:col>
                    <xdr:colOff>28575</xdr:colOff>
                    <xdr:row>50</xdr:row>
                    <xdr:rowOff>171450</xdr:rowOff>
                  </from>
                  <to>
                    <xdr:col>26</xdr:col>
                    <xdr:colOff>47625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289" name="Check Box 573">
              <controlPr defaultSize="0" autoFill="0" autoLine="0" autoPict="0">
                <anchor moveWithCells="1">
                  <from>
                    <xdr:col>25</xdr:col>
                    <xdr:colOff>28575</xdr:colOff>
                    <xdr:row>51</xdr:row>
                    <xdr:rowOff>161925</xdr:rowOff>
                  </from>
                  <to>
                    <xdr:col>26</xdr:col>
                    <xdr:colOff>47625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290" name="Check Box 574">
              <controlPr defaultSize="0" autoFill="0" autoLine="0" autoPict="0">
                <anchor moveWithCells="1">
                  <from>
                    <xdr:col>26</xdr:col>
                    <xdr:colOff>28575</xdr:colOff>
                    <xdr:row>50</xdr:row>
                    <xdr:rowOff>171450</xdr:rowOff>
                  </from>
                  <to>
                    <xdr:col>27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291" name="Check Box 575">
              <controlPr defaultSize="0" autoFill="0" autoLine="0" autoPict="0">
                <anchor moveWithCells="1">
                  <from>
                    <xdr:col>26</xdr:col>
                    <xdr:colOff>28575</xdr:colOff>
                    <xdr:row>51</xdr:row>
                    <xdr:rowOff>161925</xdr:rowOff>
                  </from>
                  <to>
                    <xdr:col>27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292" name="Check Box 576">
              <controlPr defaultSize="0" autoFill="0" autoLine="0" autoPict="0">
                <anchor moveWithCells="1">
                  <from>
                    <xdr:col>27</xdr:col>
                    <xdr:colOff>19050</xdr:colOff>
                    <xdr:row>50</xdr:row>
                    <xdr:rowOff>171450</xdr:rowOff>
                  </from>
                  <to>
                    <xdr:col>28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293" name="Check Box 577">
              <controlPr defaultSize="0" autoFill="0" autoLine="0" autoPict="0">
                <anchor moveWithCells="1">
                  <from>
                    <xdr:col>27</xdr:col>
                    <xdr:colOff>19050</xdr:colOff>
                    <xdr:row>51</xdr:row>
                    <xdr:rowOff>161925</xdr:rowOff>
                  </from>
                  <to>
                    <xdr:col>28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294" name="Check Box 578">
              <controlPr defaultSize="0" autoFill="0" autoLine="0" autoPict="0">
                <anchor moveWithCells="1">
                  <from>
                    <xdr:col>28</xdr:col>
                    <xdr:colOff>19050</xdr:colOff>
                    <xdr:row>50</xdr:row>
                    <xdr:rowOff>171450</xdr:rowOff>
                  </from>
                  <to>
                    <xdr:col>29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295" name="Check Box 579">
              <controlPr defaultSize="0" autoFill="0" autoLine="0" autoPict="0">
                <anchor moveWithCells="1">
                  <from>
                    <xdr:col>28</xdr:col>
                    <xdr:colOff>19050</xdr:colOff>
                    <xdr:row>51</xdr:row>
                    <xdr:rowOff>161925</xdr:rowOff>
                  </from>
                  <to>
                    <xdr:col>29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296" name="Check Box 580">
              <controlPr defaultSize="0" autoFill="0" autoLine="0" autoPict="0">
                <anchor moveWithCells="1">
                  <from>
                    <xdr:col>29</xdr:col>
                    <xdr:colOff>19050</xdr:colOff>
                    <xdr:row>50</xdr:row>
                    <xdr:rowOff>171450</xdr:rowOff>
                  </from>
                  <to>
                    <xdr:col>30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297" name="Check Box 581">
              <controlPr defaultSize="0" autoFill="0" autoLine="0" autoPict="0">
                <anchor moveWithCells="1">
                  <from>
                    <xdr:col>29</xdr:col>
                    <xdr:colOff>19050</xdr:colOff>
                    <xdr:row>51</xdr:row>
                    <xdr:rowOff>161925</xdr:rowOff>
                  </from>
                  <to>
                    <xdr:col>30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298" name="Check Box 582">
              <controlPr defaultSize="0" autoFill="0" autoLine="0" autoPict="0">
                <anchor moveWithCells="1">
                  <from>
                    <xdr:col>30</xdr:col>
                    <xdr:colOff>19050</xdr:colOff>
                    <xdr:row>50</xdr:row>
                    <xdr:rowOff>171450</xdr:rowOff>
                  </from>
                  <to>
                    <xdr:col>31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299" name="Check Box 583">
              <controlPr defaultSize="0" autoFill="0" autoLine="0" autoPict="0">
                <anchor moveWithCells="1">
                  <from>
                    <xdr:col>30</xdr:col>
                    <xdr:colOff>19050</xdr:colOff>
                    <xdr:row>51</xdr:row>
                    <xdr:rowOff>161925</xdr:rowOff>
                  </from>
                  <to>
                    <xdr:col>31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300" name="Check Box 584">
              <controlPr defaultSize="0" autoFill="0" autoLine="0" autoPict="0">
                <anchor moveWithCells="1">
                  <from>
                    <xdr:col>36</xdr:col>
                    <xdr:colOff>9525</xdr:colOff>
                    <xdr:row>46</xdr:row>
                    <xdr:rowOff>171450</xdr:rowOff>
                  </from>
                  <to>
                    <xdr:col>37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301" name="Check Box 585">
              <controlPr defaultSize="0" autoFill="0" autoLine="0" autoPict="0">
                <anchor moveWithCells="1">
                  <from>
                    <xdr:col>36</xdr:col>
                    <xdr:colOff>9525</xdr:colOff>
                    <xdr:row>47</xdr:row>
                    <xdr:rowOff>171450</xdr:rowOff>
                  </from>
                  <to>
                    <xdr:col>37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302" name="Check Box 586">
              <controlPr defaultSize="0" autoFill="0" autoLine="0" autoPict="0">
                <anchor moveWithCells="1">
                  <from>
                    <xdr:col>37</xdr:col>
                    <xdr:colOff>19050</xdr:colOff>
                    <xdr:row>46</xdr:row>
                    <xdr:rowOff>171450</xdr:rowOff>
                  </from>
                  <to>
                    <xdr:col>38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303" name="Check Box 587">
              <controlPr defaultSize="0" autoFill="0" autoLine="0" autoPict="0">
                <anchor moveWithCells="1">
                  <from>
                    <xdr:col>37</xdr:col>
                    <xdr:colOff>19050</xdr:colOff>
                    <xdr:row>47</xdr:row>
                    <xdr:rowOff>161925</xdr:rowOff>
                  </from>
                  <to>
                    <xdr:col>38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304" name="Check Box 588">
              <controlPr defaultSize="0" autoFill="0" autoLine="0" autoPict="0">
                <anchor moveWithCells="1">
                  <from>
                    <xdr:col>38</xdr:col>
                    <xdr:colOff>9525</xdr:colOff>
                    <xdr:row>46</xdr:row>
                    <xdr:rowOff>171450</xdr:rowOff>
                  </from>
                  <to>
                    <xdr:col>39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305" name="Check Box 589">
              <controlPr defaultSize="0" autoFill="0" autoLine="0" autoPict="0">
                <anchor moveWithCells="1">
                  <from>
                    <xdr:col>38</xdr:col>
                    <xdr:colOff>9525</xdr:colOff>
                    <xdr:row>47</xdr:row>
                    <xdr:rowOff>161925</xdr:rowOff>
                  </from>
                  <to>
                    <xdr:col>39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306" name="Check Box 590">
              <controlPr defaultSize="0" autoFill="0" autoLine="0" autoPict="0">
                <anchor moveWithCells="1">
                  <from>
                    <xdr:col>39</xdr:col>
                    <xdr:colOff>19050</xdr:colOff>
                    <xdr:row>46</xdr:row>
                    <xdr:rowOff>171450</xdr:rowOff>
                  </from>
                  <to>
                    <xdr:col>40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307" name="Check Box 591">
              <controlPr defaultSize="0" autoFill="0" autoLine="0" autoPict="0">
                <anchor moveWithCells="1">
                  <from>
                    <xdr:col>39</xdr:col>
                    <xdr:colOff>19050</xdr:colOff>
                    <xdr:row>47</xdr:row>
                    <xdr:rowOff>161925</xdr:rowOff>
                  </from>
                  <to>
                    <xdr:col>40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308" name="Check Box 592">
              <controlPr defaultSize="0" autoFill="0" autoLine="0" autoPict="0">
                <anchor moveWithCells="1">
                  <from>
                    <xdr:col>40</xdr:col>
                    <xdr:colOff>9525</xdr:colOff>
                    <xdr:row>46</xdr:row>
                    <xdr:rowOff>171450</xdr:rowOff>
                  </from>
                  <to>
                    <xdr:col>41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309" name="Check Box 593">
              <controlPr defaultSize="0" autoFill="0" autoLine="0" autoPict="0">
                <anchor moveWithCells="1">
                  <from>
                    <xdr:col>40</xdr:col>
                    <xdr:colOff>9525</xdr:colOff>
                    <xdr:row>47</xdr:row>
                    <xdr:rowOff>161925</xdr:rowOff>
                  </from>
                  <to>
                    <xdr:col>41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310" name="Check Box 594">
              <controlPr defaultSize="0" autoFill="0" autoLine="0" autoPict="0">
                <anchor moveWithCells="1">
                  <from>
                    <xdr:col>41</xdr:col>
                    <xdr:colOff>9525</xdr:colOff>
                    <xdr:row>46</xdr:row>
                    <xdr:rowOff>171450</xdr:rowOff>
                  </from>
                  <to>
                    <xdr:col>42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311" name="Check Box 595">
              <controlPr defaultSize="0" autoFill="0" autoLine="0" autoPict="0">
                <anchor moveWithCells="1">
                  <from>
                    <xdr:col>41</xdr:col>
                    <xdr:colOff>9525</xdr:colOff>
                    <xdr:row>47</xdr:row>
                    <xdr:rowOff>161925</xdr:rowOff>
                  </from>
                  <to>
                    <xdr:col>42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312" name="Check Box 596">
              <controlPr defaultSize="0" autoFill="0" autoLine="0" autoPict="0">
                <anchor moveWithCells="1">
                  <from>
                    <xdr:col>42</xdr:col>
                    <xdr:colOff>9525</xdr:colOff>
                    <xdr:row>46</xdr:row>
                    <xdr:rowOff>171450</xdr:rowOff>
                  </from>
                  <to>
                    <xdr:col>43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313" name="Check Box 597">
              <controlPr defaultSize="0" autoFill="0" autoLine="0" autoPict="0">
                <anchor moveWithCells="1">
                  <from>
                    <xdr:col>42</xdr:col>
                    <xdr:colOff>9525</xdr:colOff>
                    <xdr:row>47</xdr:row>
                    <xdr:rowOff>161925</xdr:rowOff>
                  </from>
                  <to>
                    <xdr:col>43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314" name="Check Box 598">
              <controlPr defaultSize="0" autoFill="0" autoLine="0" autoPict="0">
                <anchor moveWithCells="1">
                  <from>
                    <xdr:col>43</xdr:col>
                    <xdr:colOff>19050</xdr:colOff>
                    <xdr:row>46</xdr:row>
                    <xdr:rowOff>171450</xdr:rowOff>
                  </from>
                  <to>
                    <xdr:col>44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315" name="Check Box 599">
              <controlPr defaultSize="0" autoFill="0" autoLine="0" autoPict="0">
                <anchor moveWithCells="1">
                  <from>
                    <xdr:col>43</xdr:col>
                    <xdr:colOff>19050</xdr:colOff>
                    <xdr:row>47</xdr:row>
                    <xdr:rowOff>161925</xdr:rowOff>
                  </from>
                  <to>
                    <xdr:col>44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316" name="Check Box 600">
              <controlPr defaultSize="0" autoFill="0" autoLine="0" autoPict="0">
                <anchor moveWithCells="1">
                  <from>
                    <xdr:col>49</xdr:col>
                    <xdr:colOff>19050</xdr:colOff>
                    <xdr:row>46</xdr:row>
                    <xdr:rowOff>171450</xdr:rowOff>
                  </from>
                  <to>
                    <xdr:col>50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317" name="Check Box 601">
              <controlPr defaultSize="0" autoFill="0" autoLine="0" autoPict="0">
                <anchor moveWithCells="1">
                  <from>
                    <xdr:col>49</xdr:col>
                    <xdr:colOff>19050</xdr:colOff>
                    <xdr:row>47</xdr:row>
                    <xdr:rowOff>171450</xdr:rowOff>
                  </from>
                  <to>
                    <xdr:col>50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318" name="Check Box 602">
              <controlPr defaultSize="0" autoFill="0" autoLine="0" autoPict="0">
                <anchor moveWithCells="1">
                  <from>
                    <xdr:col>50</xdr:col>
                    <xdr:colOff>28575</xdr:colOff>
                    <xdr:row>46</xdr:row>
                    <xdr:rowOff>171450</xdr:rowOff>
                  </from>
                  <to>
                    <xdr:col>51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319" name="Check Box 603">
              <controlPr defaultSize="0" autoFill="0" autoLine="0" autoPict="0">
                <anchor moveWithCells="1">
                  <from>
                    <xdr:col>50</xdr:col>
                    <xdr:colOff>28575</xdr:colOff>
                    <xdr:row>47</xdr:row>
                    <xdr:rowOff>161925</xdr:rowOff>
                  </from>
                  <to>
                    <xdr:col>51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320" name="Check Box 604">
              <controlPr defaultSize="0" autoFill="0" autoLine="0" autoPict="0">
                <anchor moveWithCells="1">
                  <from>
                    <xdr:col>51</xdr:col>
                    <xdr:colOff>28575</xdr:colOff>
                    <xdr:row>46</xdr:row>
                    <xdr:rowOff>171450</xdr:rowOff>
                  </from>
                  <to>
                    <xdr:col>52</xdr:col>
                    <xdr:colOff>47625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321" name="Check Box 605">
              <controlPr defaultSize="0" autoFill="0" autoLine="0" autoPict="0">
                <anchor moveWithCells="1">
                  <from>
                    <xdr:col>51</xdr:col>
                    <xdr:colOff>28575</xdr:colOff>
                    <xdr:row>47</xdr:row>
                    <xdr:rowOff>161925</xdr:rowOff>
                  </from>
                  <to>
                    <xdr:col>52</xdr:col>
                    <xdr:colOff>47625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322" name="Check Box 606">
              <controlPr defaultSize="0" autoFill="0" autoLine="0" autoPict="0">
                <anchor moveWithCells="1">
                  <from>
                    <xdr:col>52</xdr:col>
                    <xdr:colOff>28575</xdr:colOff>
                    <xdr:row>46</xdr:row>
                    <xdr:rowOff>171450</xdr:rowOff>
                  </from>
                  <to>
                    <xdr:col>53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323" name="Check Box 607">
              <controlPr defaultSize="0" autoFill="0" autoLine="0" autoPict="0">
                <anchor moveWithCells="1">
                  <from>
                    <xdr:col>52</xdr:col>
                    <xdr:colOff>28575</xdr:colOff>
                    <xdr:row>47</xdr:row>
                    <xdr:rowOff>161925</xdr:rowOff>
                  </from>
                  <to>
                    <xdr:col>53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324" name="Check Box 608">
              <controlPr defaultSize="0" autoFill="0" autoLine="0" autoPict="0">
                <anchor moveWithCells="1">
                  <from>
                    <xdr:col>53</xdr:col>
                    <xdr:colOff>19050</xdr:colOff>
                    <xdr:row>46</xdr:row>
                    <xdr:rowOff>171450</xdr:rowOff>
                  </from>
                  <to>
                    <xdr:col>54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325" name="Check Box 609">
              <controlPr defaultSize="0" autoFill="0" autoLine="0" autoPict="0">
                <anchor moveWithCells="1">
                  <from>
                    <xdr:col>53</xdr:col>
                    <xdr:colOff>19050</xdr:colOff>
                    <xdr:row>47</xdr:row>
                    <xdr:rowOff>161925</xdr:rowOff>
                  </from>
                  <to>
                    <xdr:col>54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326" name="Check Box 610">
              <controlPr defaultSize="0" autoFill="0" autoLine="0" autoPict="0">
                <anchor moveWithCells="1">
                  <from>
                    <xdr:col>54</xdr:col>
                    <xdr:colOff>19050</xdr:colOff>
                    <xdr:row>46</xdr:row>
                    <xdr:rowOff>171450</xdr:rowOff>
                  </from>
                  <to>
                    <xdr:col>55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327" name="Check Box 611">
              <controlPr defaultSize="0" autoFill="0" autoLine="0" autoPict="0">
                <anchor moveWithCells="1">
                  <from>
                    <xdr:col>54</xdr:col>
                    <xdr:colOff>19050</xdr:colOff>
                    <xdr:row>47</xdr:row>
                    <xdr:rowOff>161925</xdr:rowOff>
                  </from>
                  <to>
                    <xdr:col>55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328" name="Check Box 612">
              <controlPr defaultSize="0" autoFill="0" autoLine="0" autoPict="0">
                <anchor moveWithCells="1">
                  <from>
                    <xdr:col>55</xdr:col>
                    <xdr:colOff>19050</xdr:colOff>
                    <xdr:row>46</xdr:row>
                    <xdr:rowOff>171450</xdr:rowOff>
                  </from>
                  <to>
                    <xdr:col>56</xdr:col>
                    <xdr:colOff>38100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329" name="Check Box 613">
              <controlPr defaultSize="0" autoFill="0" autoLine="0" autoPict="0">
                <anchor moveWithCells="1">
                  <from>
                    <xdr:col>55</xdr:col>
                    <xdr:colOff>19050</xdr:colOff>
                    <xdr:row>47</xdr:row>
                    <xdr:rowOff>161925</xdr:rowOff>
                  </from>
                  <to>
                    <xdr:col>56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330" name="Check Box 614">
              <controlPr defaultSize="0" autoFill="0" autoLine="0" autoPict="0">
                <anchor moveWithCells="1">
                  <from>
                    <xdr:col>56</xdr:col>
                    <xdr:colOff>0</xdr:colOff>
                    <xdr:row>46</xdr:row>
                    <xdr:rowOff>171450</xdr:rowOff>
                  </from>
                  <to>
                    <xdr:col>57</xdr:col>
                    <xdr:colOff>9525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331" name="Check Box 615">
              <controlPr defaultSize="0" autoFill="0" autoLine="0" autoPict="0">
                <anchor moveWithCells="1">
                  <from>
                    <xdr:col>56</xdr:col>
                    <xdr:colOff>0</xdr:colOff>
                    <xdr:row>47</xdr:row>
                    <xdr:rowOff>161925</xdr:rowOff>
                  </from>
                  <to>
                    <xdr:col>57</xdr:col>
                    <xdr:colOff>19050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332" name="Check Box 616">
              <controlPr defaultSize="0" autoFill="0" autoLine="0" autoPict="0">
                <anchor moveWithCells="1">
                  <from>
                    <xdr:col>36</xdr:col>
                    <xdr:colOff>9525</xdr:colOff>
                    <xdr:row>50</xdr:row>
                    <xdr:rowOff>171450</xdr:rowOff>
                  </from>
                  <to>
                    <xdr:col>37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333" name="Check Box 617">
              <controlPr defaultSize="0" autoFill="0" autoLine="0" autoPict="0">
                <anchor moveWithCells="1">
                  <from>
                    <xdr:col>36</xdr:col>
                    <xdr:colOff>9525</xdr:colOff>
                    <xdr:row>51</xdr:row>
                    <xdr:rowOff>171450</xdr:rowOff>
                  </from>
                  <to>
                    <xdr:col>37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334" name="Check Box 618">
              <controlPr defaultSize="0" autoFill="0" autoLine="0" autoPict="0">
                <anchor moveWithCells="1">
                  <from>
                    <xdr:col>37</xdr:col>
                    <xdr:colOff>19050</xdr:colOff>
                    <xdr:row>50</xdr:row>
                    <xdr:rowOff>171450</xdr:rowOff>
                  </from>
                  <to>
                    <xdr:col>38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335" name="Check Box 619">
              <controlPr defaultSize="0" autoFill="0" autoLine="0" autoPict="0">
                <anchor moveWithCells="1">
                  <from>
                    <xdr:col>37</xdr:col>
                    <xdr:colOff>19050</xdr:colOff>
                    <xdr:row>51</xdr:row>
                    <xdr:rowOff>161925</xdr:rowOff>
                  </from>
                  <to>
                    <xdr:col>38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336" name="Check Box 620">
              <controlPr defaultSize="0" autoFill="0" autoLine="0" autoPict="0">
                <anchor moveWithCells="1">
                  <from>
                    <xdr:col>38</xdr:col>
                    <xdr:colOff>9525</xdr:colOff>
                    <xdr:row>50</xdr:row>
                    <xdr:rowOff>171450</xdr:rowOff>
                  </from>
                  <to>
                    <xdr:col>39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337" name="Check Box 621">
              <controlPr defaultSize="0" autoFill="0" autoLine="0" autoPict="0">
                <anchor moveWithCells="1">
                  <from>
                    <xdr:col>38</xdr:col>
                    <xdr:colOff>9525</xdr:colOff>
                    <xdr:row>51</xdr:row>
                    <xdr:rowOff>161925</xdr:rowOff>
                  </from>
                  <to>
                    <xdr:col>39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338" name="Check Box 622">
              <controlPr defaultSize="0" autoFill="0" autoLine="0" autoPict="0">
                <anchor moveWithCells="1">
                  <from>
                    <xdr:col>39</xdr:col>
                    <xdr:colOff>19050</xdr:colOff>
                    <xdr:row>50</xdr:row>
                    <xdr:rowOff>171450</xdr:rowOff>
                  </from>
                  <to>
                    <xdr:col>40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339" name="Check Box 623">
              <controlPr defaultSize="0" autoFill="0" autoLine="0" autoPict="0">
                <anchor moveWithCells="1">
                  <from>
                    <xdr:col>39</xdr:col>
                    <xdr:colOff>19050</xdr:colOff>
                    <xdr:row>51</xdr:row>
                    <xdr:rowOff>161925</xdr:rowOff>
                  </from>
                  <to>
                    <xdr:col>40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340" name="Check Box 624">
              <controlPr defaultSize="0" autoFill="0" autoLine="0" autoPict="0">
                <anchor moveWithCells="1">
                  <from>
                    <xdr:col>40</xdr:col>
                    <xdr:colOff>9525</xdr:colOff>
                    <xdr:row>50</xdr:row>
                    <xdr:rowOff>171450</xdr:rowOff>
                  </from>
                  <to>
                    <xdr:col>41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341" name="Check Box 625">
              <controlPr defaultSize="0" autoFill="0" autoLine="0" autoPict="0">
                <anchor moveWithCells="1">
                  <from>
                    <xdr:col>40</xdr:col>
                    <xdr:colOff>9525</xdr:colOff>
                    <xdr:row>51</xdr:row>
                    <xdr:rowOff>161925</xdr:rowOff>
                  </from>
                  <to>
                    <xdr:col>41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342" name="Check Box 626">
              <controlPr defaultSize="0" autoFill="0" autoLine="0" autoPict="0">
                <anchor moveWithCells="1">
                  <from>
                    <xdr:col>41</xdr:col>
                    <xdr:colOff>9525</xdr:colOff>
                    <xdr:row>50</xdr:row>
                    <xdr:rowOff>171450</xdr:rowOff>
                  </from>
                  <to>
                    <xdr:col>42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343" name="Check Box 627">
              <controlPr defaultSize="0" autoFill="0" autoLine="0" autoPict="0">
                <anchor moveWithCells="1">
                  <from>
                    <xdr:col>41</xdr:col>
                    <xdr:colOff>9525</xdr:colOff>
                    <xdr:row>51</xdr:row>
                    <xdr:rowOff>161925</xdr:rowOff>
                  </from>
                  <to>
                    <xdr:col>42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344" name="Check Box 628">
              <controlPr defaultSize="0" autoFill="0" autoLine="0" autoPict="0">
                <anchor moveWithCells="1">
                  <from>
                    <xdr:col>42</xdr:col>
                    <xdr:colOff>9525</xdr:colOff>
                    <xdr:row>50</xdr:row>
                    <xdr:rowOff>171450</xdr:rowOff>
                  </from>
                  <to>
                    <xdr:col>43</xdr:col>
                    <xdr:colOff>28575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345" name="Check Box 629">
              <controlPr defaultSize="0" autoFill="0" autoLine="0" autoPict="0">
                <anchor moveWithCells="1">
                  <from>
                    <xdr:col>42</xdr:col>
                    <xdr:colOff>9525</xdr:colOff>
                    <xdr:row>51</xdr:row>
                    <xdr:rowOff>161925</xdr:rowOff>
                  </from>
                  <to>
                    <xdr:col>43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346" name="Check Box 630">
              <controlPr defaultSize="0" autoFill="0" autoLine="0" autoPict="0">
                <anchor moveWithCells="1">
                  <from>
                    <xdr:col>43</xdr:col>
                    <xdr:colOff>0</xdr:colOff>
                    <xdr:row>50</xdr:row>
                    <xdr:rowOff>171450</xdr:rowOff>
                  </from>
                  <to>
                    <xdr:col>44</xdr:col>
                    <xdr:colOff>9525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347" name="Check Box 631">
              <controlPr defaultSize="0" autoFill="0" autoLine="0" autoPict="0">
                <anchor moveWithCells="1">
                  <from>
                    <xdr:col>43</xdr:col>
                    <xdr:colOff>0</xdr:colOff>
                    <xdr:row>51</xdr:row>
                    <xdr:rowOff>161925</xdr:rowOff>
                  </from>
                  <to>
                    <xdr:col>44</xdr:col>
                    <xdr:colOff>19050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348" name="Check Box 632">
              <controlPr defaultSize="0" autoFill="0" autoLine="0" autoPict="0">
                <anchor moveWithCells="1">
                  <from>
                    <xdr:col>49</xdr:col>
                    <xdr:colOff>19050</xdr:colOff>
                    <xdr:row>50</xdr:row>
                    <xdr:rowOff>171450</xdr:rowOff>
                  </from>
                  <to>
                    <xdr:col>50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349" name="Check Box 633">
              <controlPr defaultSize="0" autoFill="0" autoLine="0" autoPict="0">
                <anchor moveWithCells="1">
                  <from>
                    <xdr:col>49</xdr:col>
                    <xdr:colOff>19050</xdr:colOff>
                    <xdr:row>51</xdr:row>
                    <xdr:rowOff>171450</xdr:rowOff>
                  </from>
                  <to>
                    <xdr:col>50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350" name="Check Box 634">
              <controlPr defaultSize="0" autoFill="0" autoLine="0" autoPict="0">
                <anchor moveWithCells="1">
                  <from>
                    <xdr:col>50</xdr:col>
                    <xdr:colOff>28575</xdr:colOff>
                    <xdr:row>50</xdr:row>
                    <xdr:rowOff>171450</xdr:rowOff>
                  </from>
                  <to>
                    <xdr:col>51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351" name="Check Box 635">
              <controlPr defaultSize="0" autoFill="0" autoLine="0" autoPict="0">
                <anchor moveWithCells="1">
                  <from>
                    <xdr:col>50</xdr:col>
                    <xdr:colOff>28575</xdr:colOff>
                    <xdr:row>51</xdr:row>
                    <xdr:rowOff>161925</xdr:rowOff>
                  </from>
                  <to>
                    <xdr:col>51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352" name="Check Box 636">
              <controlPr defaultSize="0" autoFill="0" autoLine="0" autoPict="0">
                <anchor moveWithCells="1">
                  <from>
                    <xdr:col>51</xdr:col>
                    <xdr:colOff>28575</xdr:colOff>
                    <xdr:row>50</xdr:row>
                    <xdr:rowOff>171450</xdr:rowOff>
                  </from>
                  <to>
                    <xdr:col>52</xdr:col>
                    <xdr:colOff>47625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353" name="Check Box 637">
              <controlPr defaultSize="0" autoFill="0" autoLine="0" autoPict="0">
                <anchor moveWithCells="1">
                  <from>
                    <xdr:col>51</xdr:col>
                    <xdr:colOff>28575</xdr:colOff>
                    <xdr:row>51</xdr:row>
                    <xdr:rowOff>161925</xdr:rowOff>
                  </from>
                  <to>
                    <xdr:col>52</xdr:col>
                    <xdr:colOff>47625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354" name="Check Box 638">
              <controlPr defaultSize="0" autoFill="0" autoLine="0" autoPict="0">
                <anchor moveWithCells="1">
                  <from>
                    <xdr:col>52</xdr:col>
                    <xdr:colOff>28575</xdr:colOff>
                    <xdr:row>50</xdr:row>
                    <xdr:rowOff>171450</xdr:rowOff>
                  </from>
                  <to>
                    <xdr:col>53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355" name="Check Box 639">
              <controlPr defaultSize="0" autoFill="0" autoLine="0" autoPict="0">
                <anchor moveWithCells="1">
                  <from>
                    <xdr:col>52</xdr:col>
                    <xdr:colOff>28575</xdr:colOff>
                    <xdr:row>51</xdr:row>
                    <xdr:rowOff>161925</xdr:rowOff>
                  </from>
                  <to>
                    <xdr:col>53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356" name="Check Box 640">
              <controlPr defaultSize="0" autoFill="0" autoLine="0" autoPict="0">
                <anchor moveWithCells="1">
                  <from>
                    <xdr:col>53</xdr:col>
                    <xdr:colOff>19050</xdr:colOff>
                    <xdr:row>50</xdr:row>
                    <xdr:rowOff>171450</xdr:rowOff>
                  </from>
                  <to>
                    <xdr:col>54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357" name="Check Box 641">
              <controlPr defaultSize="0" autoFill="0" autoLine="0" autoPict="0">
                <anchor moveWithCells="1">
                  <from>
                    <xdr:col>53</xdr:col>
                    <xdr:colOff>19050</xdr:colOff>
                    <xdr:row>51</xdr:row>
                    <xdr:rowOff>161925</xdr:rowOff>
                  </from>
                  <to>
                    <xdr:col>54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358" name="Check Box 642">
              <controlPr defaultSize="0" autoFill="0" autoLine="0" autoPict="0">
                <anchor moveWithCells="1">
                  <from>
                    <xdr:col>54</xdr:col>
                    <xdr:colOff>19050</xdr:colOff>
                    <xdr:row>50</xdr:row>
                    <xdr:rowOff>171450</xdr:rowOff>
                  </from>
                  <to>
                    <xdr:col>55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359" name="Check Box 643">
              <controlPr defaultSize="0" autoFill="0" autoLine="0" autoPict="0">
                <anchor moveWithCells="1">
                  <from>
                    <xdr:col>54</xdr:col>
                    <xdr:colOff>19050</xdr:colOff>
                    <xdr:row>51</xdr:row>
                    <xdr:rowOff>161925</xdr:rowOff>
                  </from>
                  <to>
                    <xdr:col>55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360" name="Check Box 644">
              <controlPr defaultSize="0" autoFill="0" autoLine="0" autoPict="0">
                <anchor moveWithCells="1">
                  <from>
                    <xdr:col>55</xdr:col>
                    <xdr:colOff>19050</xdr:colOff>
                    <xdr:row>50</xdr:row>
                    <xdr:rowOff>171450</xdr:rowOff>
                  </from>
                  <to>
                    <xdr:col>56</xdr:col>
                    <xdr:colOff>38100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361" name="Check Box 645">
              <controlPr defaultSize="0" autoFill="0" autoLine="0" autoPict="0">
                <anchor moveWithCells="1">
                  <from>
                    <xdr:col>55</xdr:col>
                    <xdr:colOff>19050</xdr:colOff>
                    <xdr:row>51</xdr:row>
                    <xdr:rowOff>161925</xdr:rowOff>
                  </from>
                  <to>
                    <xdr:col>56</xdr:col>
                    <xdr:colOff>38100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362" name="Check Box 646">
              <controlPr defaultSize="0" autoFill="0" autoLine="0" autoPict="0">
                <anchor moveWithCells="1">
                  <from>
                    <xdr:col>56</xdr:col>
                    <xdr:colOff>9525</xdr:colOff>
                    <xdr:row>50</xdr:row>
                    <xdr:rowOff>171450</xdr:rowOff>
                  </from>
                  <to>
                    <xdr:col>57</xdr:col>
                    <xdr:colOff>19050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363" name="Check Box 647">
              <controlPr defaultSize="0" autoFill="0" autoLine="0" autoPict="0">
                <anchor moveWithCells="1">
                  <from>
                    <xdr:col>56</xdr:col>
                    <xdr:colOff>9525</xdr:colOff>
                    <xdr:row>51</xdr:row>
                    <xdr:rowOff>161925</xdr:rowOff>
                  </from>
                  <to>
                    <xdr:col>57</xdr:col>
                    <xdr:colOff>28575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364" name="Check Box 648">
              <controlPr defaultSize="0" autoFill="0" autoLine="0" autoPict="0">
                <anchor moveWithCells="1">
                  <from>
                    <xdr:col>18</xdr:col>
                    <xdr:colOff>0</xdr:colOff>
                    <xdr:row>46</xdr:row>
                    <xdr:rowOff>171450</xdr:rowOff>
                  </from>
                  <to>
                    <xdr:col>19</xdr:col>
                    <xdr:colOff>9525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365" name="Check Box 649">
              <controlPr defaultSize="0" autoFill="0" autoLine="0" autoPict="0">
                <anchor moveWithCells="1">
                  <from>
                    <xdr:col>17</xdr:col>
                    <xdr:colOff>219075</xdr:colOff>
                    <xdr:row>47</xdr:row>
                    <xdr:rowOff>171450</xdr:rowOff>
                  </from>
                  <to>
                    <xdr:col>19</xdr:col>
                    <xdr:colOff>9525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366" name="Check Box 650">
              <controlPr defaultSize="0" autoFill="0" autoLine="0" autoPict="0">
                <anchor moveWithCells="1">
                  <from>
                    <xdr:col>19</xdr:col>
                    <xdr:colOff>0</xdr:colOff>
                    <xdr:row>46</xdr:row>
                    <xdr:rowOff>161925</xdr:rowOff>
                  </from>
                  <to>
                    <xdr:col>20</xdr:col>
                    <xdr:colOff>9525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367" name="Check Box 651">
              <controlPr defaultSize="0" autoFill="0" autoLine="0" autoPict="0">
                <anchor moveWithCells="1">
                  <from>
                    <xdr:col>19</xdr:col>
                    <xdr:colOff>0</xdr:colOff>
                    <xdr:row>47</xdr:row>
                    <xdr:rowOff>161925</xdr:rowOff>
                  </from>
                  <to>
                    <xdr:col>20</xdr:col>
                    <xdr:colOff>9525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368" name="Check Box 652">
              <controlPr defaultSize="0" autoFill="0" autoLine="0" autoPict="0">
                <anchor moveWithCells="1">
                  <from>
                    <xdr:col>20</xdr:col>
                    <xdr:colOff>0</xdr:colOff>
                    <xdr:row>46</xdr:row>
                    <xdr:rowOff>171450</xdr:rowOff>
                  </from>
                  <to>
                    <xdr:col>21</xdr:col>
                    <xdr:colOff>9525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369" name="Check Box 653">
              <controlPr defaultSize="0" autoFill="0" autoLine="0" autoPict="0">
                <anchor moveWithCells="1">
                  <from>
                    <xdr:col>20</xdr:col>
                    <xdr:colOff>0</xdr:colOff>
                    <xdr:row>47</xdr:row>
                    <xdr:rowOff>171450</xdr:rowOff>
                  </from>
                  <to>
                    <xdr:col>21</xdr:col>
                    <xdr:colOff>9525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370" name="Check Box 654">
              <controlPr defaultSize="0" autoFill="0" autoLine="0" autoPict="0">
                <anchor moveWithCells="1">
                  <from>
                    <xdr:col>21</xdr:col>
                    <xdr:colOff>0</xdr:colOff>
                    <xdr:row>46</xdr:row>
                    <xdr:rowOff>171450</xdr:rowOff>
                  </from>
                  <to>
                    <xdr:col>22</xdr:col>
                    <xdr:colOff>9525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371" name="Check Box 655">
              <controlPr defaultSize="0" autoFill="0" autoLine="0" autoPict="0">
                <anchor moveWithCells="1">
                  <from>
                    <xdr:col>21</xdr:col>
                    <xdr:colOff>0</xdr:colOff>
                    <xdr:row>47</xdr:row>
                    <xdr:rowOff>171450</xdr:rowOff>
                  </from>
                  <to>
                    <xdr:col>22</xdr:col>
                    <xdr:colOff>9525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372" name="Check Box 656">
              <controlPr defaultSize="0" autoFill="0" autoLine="0" autoPict="0">
                <anchor moveWithCells="1">
                  <from>
                    <xdr:col>18</xdr:col>
                    <xdr:colOff>0</xdr:colOff>
                    <xdr:row>50</xdr:row>
                    <xdr:rowOff>180975</xdr:rowOff>
                  </from>
                  <to>
                    <xdr:col>19</xdr:col>
                    <xdr:colOff>19050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373" name="Check Box 657">
              <controlPr defaultSize="0" autoFill="0" autoLine="0" autoPict="0">
                <anchor moveWithCells="1">
                  <from>
                    <xdr:col>18</xdr:col>
                    <xdr:colOff>0</xdr:colOff>
                    <xdr:row>51</xdr:row>
                    <xdr:rowOff>171450</xdr:rowOff>
                  </from>
                  <to>
                    <xdr:col>19</xdr:col>
                    <xdr:colOff>19050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374" name="Check Box 658">
              <controlPr defaultSize="0" autoFill="0" autoLine="0" autoPict="0">
                <anchor moveWithCells="1">
                  <from>
                    <xdr:col>18</xdr:col>
                    <xdr:colOff>219075</xdr:colOff>
                    <xdr:row>50</xdr:row>
                    <xdr:rowOff>180975</xdr:rowOff>
                  </from>
                  <to>
                    <xdr:col>20</xdr:col>
                    <xdr:colOff>19050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375" name="Check Box 659">
              <controlPr defaultSize="0" autoFill="0" autoLine="0" autoPict="0">
                <anchor moveWithCells="1">
                  <from>
                    <xdr:col>18</xdr:col>
                    <xdr:colOff>219075</xdr:colOff>
                    <xdr:row>51</xdr:row>
                    <xdr:rowOff>171450</xdr:rowOff>
                  </from>
                  <to>
                    <xdr:col>20</xdr:col>
                    <xdr:colOff>19050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376" name="Check Box 660">
              <controlPr defaultSize="0" autoFill="0" autoLine="0" autoPict="0">
                <anchor moveWithCells="1">
                  <from>
                    <xdr:col>20</xdr:col>
                    <xdr:colOff>0</xdr:colOff>
                    <xdr:row>50</xdr:row>
                    <xdr:rowOff>171450</xdr:rowOff>
                  </from>
                  <to>
                    <xdr:col>21</xdr:col>
                    <xdr:colOff>19050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377" name="Check Box 661">
              <controlPr defaultSize="0" autoFill="0" autoLine="0" autoPict="0">
                <anchor moveWithCells="1">
                  <from>
                    <xdr:col>20</xdr:col>
                    <xdr:colOff>0</xdr:colOff>
                    <xdr:row>51</xdr:row>
                    <xdr:rowOff>161925</xdr:rowOff>
                  </from>
                  <to>
                    <xdr:col>21</xdr:col>
                    <xdr:colOff>19050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378" name="Check Box 662">
              <controlPr defaultSize="0" autoFill="0" autoLine="0" autoPict="0">
                <anchor moveWithCells="1">
                  <from>
                    <xdr:col>21</xdr:col>
                    <xdr:colOff>0</xdr:colOff>
                    <xdr:row>50</xdr:row>
                    <xdr:rowOff>171450</xdr:rowOff>
                  </from>
                  <to>
                    <xdr:col>22</xdr:col>
                    <xdr:colOff>19050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379" name="Check Box 663">
              <controlPr defaultSize="0" autoFill="0" autoLine="0" autoPict="0">
                <anchor moveWithCells="1">
                  <from>
                    <xdr:col>21</xdr:col>
                    <xdr:colOff>0</xdr:colOff>
                    <xdr:row>51</xdr:row>
                    <xdr:rowOff>161925</xdr:rowOff>
                  </from>
                  <to>
                    <xdr:col>22</xdr:col>
                    <xdr:colOff>19050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380" name="Check Box 664">
              <controlPr defaultSize="0" autoFill="0" autoLine="0" autoPict="0">
                <anchor moveWithCells="1">
                  <from>
                    <xdr:col>31</xdr:col>
                    <xdr:colOff>19050</xdr:colOff>
                    <xdr:row>46</xdr:row>
                    <xdr:rowOff>180975</xdr:rowOff>
                  </from>
                  <to>
                    <xdr:col>32</xdr:col>
                    <xdr:colOff>38100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381" name="Check Box 665">
              <controlPr defaultSize="0" autoFill="0" autoLine="0" autoPict="0">
                <anchor moveWithCells="1">
                  <from>
                    <xdr:col>31</xdr:col>
                    <xdr:colOff>19050</xdr:colOff>
                    <xdr:row>47</xdr:row>
                    <xdr:rowOff>171450</xdr:rowOff>
                  </from>
                  <to>
                    <xdr:col>32</xdr:col>
                    <xdr:colOff>57150</xdr:colOff>
                    <xdr:row>49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382" name="Check Box 666">
              <controlPr defaultSize="0" autoFill="0" autoLine="0" autoPict="0">
                <anchor moveWithCells="1">
                  <from>
                    <xdr:col>32</xdr:col>
                    <xdr:colOff>19050</xdr:colOff>
                    <xdr:row>46</xdr:row>
                    <xdr:rowOff>171450</xdr:rowOff>
                  </from>
                  <to>
                    <xdr:col>33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383" name="Check Box 667">
              <controlPr defaultSize="0" autoFill="0" autoLine="0" autoPict="0">
                <anchor moveWithCells="1">
                  <from>
                    <xdr:col>32</xdr:col>
                    <xdr:colOff>19050</xdr:colOff>
                    <xdr:row>47</xdr:row>
                    <xdr:rowOff>161925</xdr:rowOff>
                  </from>
                  <to>
                    <xdr:col>33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384" name="Check Box 668">
              <controlPr defaultSize="0" autoFill="0" autoLine="0" autoPict="0">
                <anchor moveWithCells="1">
                  <from>
                    <xdr:col>33</xdr:col>
                    <xdr:colOff>19050</xdr:colOff>
                    <xdr:row>46</xdr:row>
                    <xdr:rowOff>171450</xdr:rowOff>
                  </from>
                  <to>
                    <xdr:col>34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385" name="Check Box 669">
              <controlPr defaultSize="0" autoFill="0" autoLine="0" autoPict="0">
                <anchor moveWithCells="1">
                  <from>
                    <xdr:col>33</xdr:col>
                    <xdr:colOff>19050</xdr:colOff>
                    <xdr:row>47</xdr:row>
                    <xdr:rowOff>161925</xdr:rowOff>
                  </from>
                  <to>
                    <xdr:col>34</xdr:col>
                    <xdr:colOff>38100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386" name="Check Box 670">
              <controlPr defaultSize="0" autoFill="0" autoLine="0" autoPict="0">
                <anchor moveWithCells="1">
                  <from>
                    <xdr:col>34</xdr:col>
                    <xdr:colOff>19050</xdr:colOff>
                    <xdr:row>46</xdr:row>
                    <xdr:rowOff>161925</xdr:rowOff>
                  </from>
                  <to>
                    <xdr:col>35</xdr:col>
                    <xdr:colOff>28575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387" name="Check Box 671">
              <controlPr defaultSize="0" autoFill="0" autoLine="0" autoPict="0">
                <anchor moveWithCells="1">
                  <from>
                    <xdr:col>34</xdr:col>
                    <xdr:colOff>19050</xdr:colOff>
                    <xdr:row>47</xdr:row>
                    <xdr:rowOff>152400</xdr:rowOff>
                  </from>
                  <to>
                    <xdr:col>35</xdr:col>
                    <xdr:colOff>47625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388" name="Check Box 672">
              <controlPr defaultSize="0" autoFill="0" autoLine="0" autoPict="0">
                <anchor moveWithCells="1">
                  <from>
                    <xdr:col>31</xdr:col>
                    <xdr:colOff>0</xdr:colOff>
                    <xdr:row>50</xdr:row>
                    <xdr:rowOff>161925</xdr:rowOff>
                  </from>
                  <to>
                    <xdr:col>32</xdr:col>
                    <xdr:colOff>19050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389" name="Check Box 673">
              <controlPr defaultSize="0" autoFill="0" autoLine="0" autoPict="0">
                <anchor moveWithCells="1">
                  <from>
                    <xdr:col>31</xdr:col>
                    <xdr:colOff>0</xdr:colOff>
                    <xdr:row>51</xdr:row>
                    <xdr:rowOff>152400</xdr:rowOff>
                  </from>
                  <to>
                    <xdr:col>32</xdr:col>
                    <xdr:colOff>19050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390" name="Check Box 674">
              <controlPr defaultSize="0" autoFill="0" autoLine="0" autoPict="0">
                <anchor moveWithCells="1">
                  <from>
                    <xdr:col>32</xdr:col>
                    <xdr:colOff>28575</xdr:colOff>
                    <xdr:row>50</xdr:row>
                    <xdr:rowOff>161925</xdr:rowOff>
                  </from>
                  <to>
                    <xdr:col>33</xdr:col>
                    <xdr:colOff>57150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391" name="Check Box 675">
              <controlPr defaultSize="0" autoFill="0" autoLine="0" autoPict="0">
                <anchor moveWithCells="1">
                  <from>
                    <xdr:col>32</xdr:col>
                    <xdr:colOff>28575</xdr:colOff>
                    <xdr:row>51</xdr:row>
                    <xdr:rowOff>152400</xdr:rowOff>
                  </from>
                  <to>
                    <xdr:col>33</xdr:col>
                    <xdr:colOff>57150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392" name="Check Box 676">
              <controlPr defaultSize="0" autoFill="0" autoLine="0" autoPict="0">
                <anchor moveWithCells="1">
                  <from>
                    <xdr:col>33</xdr:col>
                    <xdr:colOff>28575</xdr:colOff>
                    <xdr:row>50</xdr:row>
                    <xdr:rowOff>161925</xdr:rowOff>
                  </from>
                  <to>
                    <xdr:col>34</xdr:col>
                    <xdr:colOff>57150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393" name="Check Box 677">
              <controlPr defaultSize="0" autoFill="0" autoLine="0" autoPict="0">
                <anchor moveWithCells="1">
                  <from>
                    <xdr:col>33</xdr:col>
                    <xdr:colOff>28575</xdr:colOff>
                    <xdr:row>51</xdr:row>
                    <xdr:rowOff>152400</xdr:rowOff>
                  </from>
                  <to>
                    <xdr:col>34</xdr:col>
                    <xdr:colOff>57150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394" name="Check Box 678">
              <controlPr defaultSize="0" autoFill="0" autoLine="0" autoPict="0">
                <anchor moveWithCells="1">
                  <from>
                    <xdr:col>34</xdr:col>
                    <xdr:colOff>28575</xdr:colOff>
                    <xdr:row>50</xdr:row>
                    <xdr:rowOff>161925</xdr:rowOff>
                  </from>
                  <to>
                    <xdr:col>35</xdr:col>
                    <xdr:colOff>57150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395" name="Check Box 679">
              <controlPr defaultSize="0" autoFill="0" autoLine="0" autoPict="0">
                <anchor moveWithCells="1">
                  <from>
                    <xdr:col>34</xdr:col>
                    <xdr:colOff>28575</xdr:colOff>
                    <xdr:row>51</xdr:row>
                    <xdr:rowOff>152400</xdr:rowOff>
                  </from>
                  <to>
                    <xdr:col>35</xdr:col>
                    <xdr:colOff>57150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396" name="Check Box 680">
              <controlPr defaultSize="0" autoFill="0" autoLine="0" autoPict="0">
                <anchor moveWithCells="1">
                  <from>
                    <xdr:col>44</xdr:col>
                    <xdr:colOff>0</xdr:colOff>
                    <xdr:row>46</xdr:row>
                    <xdr:rowOff>171450</xdr:rowOff>
                  </from>
                  <to>
                    <xdr:col>45</xdr:col>
                    <xdr:colOff>9525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397" name="Check Box 681">
              <controlPr defaultSize="0" autoFill="0" autoLine="0" autoPict="0">
                <anchor moveWithCells="1">
                  <from>
                    <xdr:col>44</xdr:col>
                    <xdr:colOff>0</xdr:colOff>
                    <xdr:row>47</xdr:row>
                    <xdr:rowOff>161925</xdr:rowOff>
                  </from>
                  <to>
                    <xdr:col>45</xdr:col>
                    <xdr:colOff>19050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398" name="Check Box 682">
              <controlPr defaultSize="0" autoFill="0" autoLine="0" autoPict="0">
                <anchor moveWithCells="1">
                  <from>
                    <xdr:col>45</xdr:col>
                    <xdr:colOff>0</xdr:colOff>
                    <xdr:row>46</xdr:row>
                    <xdr:rowOff>171450</xdr:rowOff>
                  </from>
                  <to>
                    <xdr:col>46</xdr:col>
                    <xdr:colOff>9525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399" name="Check Box 683">
              <controlPr defaultSize="0" autoFill="0" autoLine="0" autoPict="0">
                <anchor moveWithCells="1">
                  <from>
                    <xdr:col>45</xdr:col>
                    <xdr:colOff>0</xdr:colOff>
                    <xdr:row>47</xdr:row>
                    <xdr:rowOff>161925</xdr:rowOff>
                  </from>
                  <to>
                    <xdr:col>46</xdr:col>
                    <xdr:colOff>19050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400" name="Check Box 684">
              <controlPr defaultSize="0" autoFill="0" autoLine="0" autoPict="0">
                <anchor moveWithCells="1">
                  <from>
                    <xdr:col>46</xdr:col>
                    <xdr:colOff>0</xdr:colOff>
                    <xdr:row>46</xdr:row>
                    <xdr:rowOff>171450</xdr:rowOff>
                  </from>
                  <to>
                    <xdr:col>47</xdr:col>
                    <xdr:colOff>9525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401" name="Check Box 685">
              <controlPr defaultSize="0" autoFill="0" autoLine="0" autoPict="0">
                <anchor moveWithCells="1">
                  <from>
                    <xdr:col>46</xdr:col>
                    <xdr:colOff>0</xdr:colOff>
                    <xdr:row>47</xdr:row>
                    <xdr:rowOff>161925</xdr:rowOff>
                  </from>
                  <to>
                    <xdr:col>47</xdr:col>
                    <xdr:colOff>19050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402" name="Check Box 686">
              <controlPr defaultSize="0" autoFill="0" autoLine="0" autoPict="0">
                <anchor moveWithCells="1">
                  <from>
                    <xdr:col>47</xdr:col>
                    <xdr:colOff>0</xdr:colOff>
                    <xdr:row>46</xdr:row>
                    <xdr:rowOff>171450</xdr:rowOff>
                  </from>
                  <to>
                    <xdr:col>48</xdr:col>
                    <xdr:colOff>9525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403" name="Check Box 687">
              <controlPr defaultSize="0" autoFill="0" autoLine="0" autoPict="0">
                <anchor moveWithCells="1">
                  <from>
                    <xdr:col>47</xdr:col>
                    <xdr:colOff>0</xdr:colOff>
                    <xdr:row>47</xdr:row>
                    <xdr:rowOff>161925</xdr:rowOff>
                  </from>
                  <to>
                    <xdr:col>48</xdr:col>
                    <xdr:colOff>19050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404" name="Check Box 688">
              <controlPr defaultSize="0" autoFill="0" autoLine="0" autoPict="0">
                <anchor moveWithCells="1">
                  <from>
                    <xdr:col>43</xdr:col>
                    <xdr:colOff>219075</xdr:colOff>
                    <xdr:row>50</xdr:row>
                    <xdr:rowOff>161925</xdr:rowOff>
                  </from>
                  <to>
                    <xdr:col>45</xdr:col>
                    <xdr:colOff>9525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405" name="Check Box 689">
              <controlPr defaultSize="0" autoFill="0" autoLine="0" autoPict="0">
                <anchor moveWithCells="1">
                  <from>
                    <xdr:col>43</xdr:col>
                    <xdr:colOff>219075</xdr:colOff>
                    <xdr:row>51</xdr:row>
                    <xdr:rowOff>152400</xdr:rowOff>
                  </from>
                  <to>
                    <xdr:col>45</xdr:col>
                    <xdr:colOff>19050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406" name="Check Box 690">
              <controlPr defaultSize="0" autoFill="0" autoLine="0" autoPict="0">
                <anchor moveWithCells="1">
                  <from>
                    <xdr:col>45</xdr:col>
                    <xdr:colOff>0</xdr:colOff>
                    <xdr:row>50</xdr:row>
                    <xdr:rowOff>161925</xdr:rowOff>
                  </from>
                  <to>
                    <xdr:col>46</xdr:col>
                    <xdr:colOff>9525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407" name="Check Box 691">
              <controlPr defaultSize="0" autoFill="0" autoLine="0" autoPict="0">
                <anchor moveWithCells="1">
                  <from>
                    <xdr:col>45</xdr:col>
                    <xdr:colOff>0</xdr:colOff>
                    <xdr:row>51</xdr:row>
                    <xdr:rowOff>152400</xdr:rowOff>
                  </from>
                  <to>
                    <xdr:col>46</xdr:col>
                    <xdr:colOff>19050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408" name="Check Box 692">
              <controlPr defaultSize="0" autoFill="0" autoLine="0" autoPict="0">
                <anchor moveWithCells="1">
                  <from>
                    <xdr:col>46</xdr:col>
                    <xdr:colOff>0</xdr:colOff>
                    <xdr:row>50</xdr:row>
                    <xdr:rowOff>161925</xdr:rowOff>
                  </from>
                  <to>
                    <xdr:col>47</xdr:col>
                    <xdr:colOff>9525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409" name="Check Box 693">
              <controlPr defaultSize="0" autoFill="0" autoLine="0" autoPict="0">
                <anchor moveWithCells="1">
                  <from>
                    <xdr:col>46</xdr:col>
                    <xdr:colOff>0</xdr:colOff>
                    <xdr:row>51</xdr:row>
                    <xdr:rowOff>152400</xdr:rowOff>
                  </from>
                  <to>
                    <xdr:col>47</xdr:col>
                    <xdr:colOff>19050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410" name="Check Box 694">
              <controlPr defaultSize="0" autoFill="0" autoLine="0" autoPict="0">
                <anchor moveWithCells="1">
                  <from>
                    <xdr:col>47</xdr:col>
                    <xdr:colOff>0</xdr:colOff>
                    <xdr:row>50</xdr:row>
                    <xdr:rowOff>161925</xdr:rowOff>
                  </from>
                  <to>
                    <xdr:col>48</xdr:col>
                    <xdr:colOff>9525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411" name="Check Box 695">
              <controlPr defaultSize="0" autoFill="0" autoLine="0" autoPict="0">
                <anchor moveWithCells="1">
                  <from>
                    <xdr:col>47</xdr:col>
                    <xdr:colOff>0</xdr:colOff>
                    <xdr:row>51</xdr:row>
                    <xdr:rowOff>152400</xdr:rowOff>
                  </from>
                  <to>
                    <xdr:col>48</xdr:col>
                    <xdr:colOff>19050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412" name="Check Box 696">
              <controlPr defaultSize="0" autoFill="0" autoLine="0" autoPict="0">
                <anchor moveWithCells="1">
                  <from>
                    <xdr:col>57</xdr:col>
                    <xdr:colOff>9525</xdr:colOff>
                    <xdr:row>46</xdr:row>
                    <xdr:rowOff>171450</xdr:rowOff>
                  </from>
                  <to>
                    <xdr:col>58</xdr:col>
                    <xdr:colOff>19050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413" name="Check Box 697">
              <controlPr defaultSize="0" autoFill="0" autoLine="0" autoPict="0">
                <anchor moveWithCells="1">
                  <from>
                    <xdr:col>57</xdr:col>
                    <xdr:colOff>9525</xdr:colOff>
                    <xdr:row>47</xdr:row>
                    <xdr:rowOff>161925</xdr:rowOff>
                  </from>
                  <to>
                    <xdr:col>58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414" name="Check Box 698">
              <controlPr defaultSize="0" autoFill="0" autoLine="0" autoPict="0">
                <anchor moveWithCells="1">
                  <from>
                    <xdr:col>58</xdr:col>
                    <xdr:colOff>9525</xdr:colOff>
                    <xdr:row>46</xdr:row>
                    <xdr:rowOff>171450</xdr:rowOff>
                  </from>
                  <to>
                    <xdr:col>59</xdr:col>
                    <xdr:colOff>19050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415" name="Check Box 699">
              <controlPr defaultSize="0" autoFill="0" autoLine="0" autoPict="0">
                <anchor moveWithCells="1">
                  <from>
                    <xdr:col>58</xdr:col>
                    <xdr:colOff>9525</xdr:colOff>
                    <xdr:row>47</xdr:row>
                    <xdr:rowOff>161925</xdr:rowOff>
                  </from>
                  <to>
                    <xdr:col>59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416" name="Check Box 700">
              <controlPr defaultSize="0" autoFill="0" autoLine="0" autoPict="0">
                <anchor moveWithCells="1">
                  <from>
                    <xdr:col>59</xdr:col>
                    <xdr:colOff>9525</xdr:colOff>
                    <xdr:row>46</xdr:row>
                    <xdr:rowOff>171450</xdr:rowOff>
                  </from>
                  <to>
                    <xdr:col>60</xdr:col>
                    <xdr:colOff>19050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417" name="Check Box 701">
              <controlPr defaultSize="0" autoFill="0" autoLine="0" autoPict="0">
                <anchor moveWithCells="1">
                  <from>
                    <xdr:col>59</xdr:col>
                    <xdr:colOff>9525</xdr:colOff>
                    <xdr:row>47</xdr:row>
                    <xdr:rowOff>161925</xdr:rowOff>
                  </from>
                  <to>
                    <xdr:col>60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418" name="Check Box 702">
              <controlPr defaultSize="0" autoFill="0" autoLine="0" autoPict="0">
                <anchor moveWithCells="1">
                  <from>
                    <xdr:col>60</xdr:col>
                    <xdr:colOff>9525</xdr:colOff>
                    <xdr:row>46</xdr:row>
                    <xdr:rowOff>171450</xdr:rowOff>
                  </from>
                  <to>
                    <xdr:col>61</xdr:col>
                    <xdr:colOff>19050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419" name="Check Box 703">
              <controlPr defaultSize="0" autoFill="0" autoLine="0" autoPict="0">
                <anchor moveWithCells="1">
                  <from>
                    <xdr:col>60</xdr:col>
                    <xdr:colOff>9525</xdr:colOff>
                    <xdr:row>47</xdr:row>
                    <xdr:rowOff>161925</xdr:rowOff>
                  </from>
                  <to>
                    <xdr:col>61</xdr:col>
                    <xdr:colOff>28575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420" name="Check Box 704">
              <controlPr defaultSize="0" autoFill="0" autoLine="0" autoPict="0">
                <anchor moveWithCells="1">
                  <from>
                    <xdr:col>57</xdr:col>
                    <xdr:colOff>0</xdr:colOff>
                    <xdr:row>50</xdr:row>
                    <xdr:rowOff>171450</xdr:rowOff>
                  </from>
                  <to>
                    <xdr:col>58</xdr:col>
                    <xdr:colOff>9525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421" name="Check Box 705">
              <controlPr defaultSize="0" autoFill="0" autoLine="0" autoPict="0">
                <anchor moveWithCells="1">
                  <from>
                    <xdr:col>57</xdr:col>
                    <xdr:colOff>0</xdr:colOff>
                    <xdr:row>51</xdr:row>
                    <xdr:rowOff>161925</xdr:rowOff>
                  </from>
                  <to>
                    <xdr:col>58</xdr:col>
                    <xdr:colOff>19050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422" name="Check Box 706">
              <controlPr defaultSize="0" autoFill="0" autoLine="0" autoPict="0">
                <anchor moveWithCells="1">
                  <from>
                    <xdr:col>58</xdr:col>
                    <xdr:colOff>0</xdr:colOff>
                    <xdr:row>50</xdr:row>
                    <xdr:rowOff>171450</xdr:rowOff>
                  </from>
                  <to>
                    <xdr:col>59</xdr:col>
                    <xdr:colOff>9525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423" name="Check Box 707">
              <controlPr defaultSize="0" autoFill="0" autoLine="0" autoPict="0">
                <anchor moveWithCells="1">
                  <from>
                    <xdr:col>58</xdr:col>
                    <xdr:colOff>0</xdr:colOff>
                    <xdr:row>51</xdr:row>
                    <xdr:rowOff>161925</xdr:rowOff>
                  </from>
                  <to>
                    <xdr:col>59</xdr:col>
                    <xdr:colOff>19050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424" name="Check Box 708">
              <controlPr defaultSize="0" autoFill="0" autoLine="0" autoPict="0">
                <anchor moveWithCells="1">
                  <from>
                    <xdr:col>59</xdr:col>
                    <xdr:colOff>0</xdr:colOff>
                    <xdr:row>50</xdr:row>
                    <xdr:rowOff>171450</xdr:rowOff>
                  </from>
                  <to>
                    <xdr:col>60</xdr:col>
                    <xdr:colOff>9525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425" name="Check Box 709">
              <controlPr defaultSize="0" autoFill="0" autoLine="0" autoPict="0">
                <anchor moveWithCells="1">
                  <from>
                    <xdr:col>59</xdr:col>
                    <xdr:colOff>0</xdr:colOff>
                    <xdr:row>51</xdr:row>
                    <xdr:rowOff>161925</xdr:rowOff>
                  </from>
                  <to>
                    <xdr:col>60</xdr:col>
                    <xdr:colOff>19050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426" name="Check Box 710">
              <controlPr defaultSize="0" autoFill="0" autoLine="0" autoPict="0">
                <anchor moveWithCells="1">
                  <from>
                    <xdr:col>60</xdr:col>
                    <xdr:colOff>0</xdr:colOff>
                    <xdr:row>50</xdr:row>
                    <xdr:rowOff>171450</xdr:rowOff>
                  </from>
                  <to>
                    <xdr:col>61</xdr:col>
                    <xdr:colOff>9525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427" name="Check Box 711">
              <controlPr defaultSize="0" autoFill="0" autoLine="0" autoPict="0">
                <anchor moveWithCells="1">
                  <from>
                    <xdr:col>60</xdr:col>
                    <xdr:colOff>0</xdr:colOff>
                    <xdr:row>51</xdr:row>
                    <xdr:rowOff>161925</xdr:rowOff>
                  </from>
                  <to>
                    <xdr:col>61</xdr:col>
                    <xdr:colOff>19050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428" name="Check Box 712">
              <controlPr defaultSize="0" autoFill="0" autoLine="0" autoPict="0">
                <anchor moveWithCells="1">
                  <from>
                    <xdr:col>36</xdr:col>
                    <xdr:colOff>38100</xdr:colOff>
                    <xdr:row>65</xdr:row>
                    <xdr:rowOff>0</xdr:rowOff>
                  </from>
                  <to>
                    <xdr:col>37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429" name="Check Box 713">
              <controlPr defaultSize="0" autoFill="0" autoLine="0" autoPict="0">
                <anchor moveWithCells="1">
                  <from>
                    <xdr:col>36</xdr:col>
                    <xdr:colOff>38100</xdr:colOff>
                    <xdr:row>65</xdr:row>
                    <xdr:rowOff>171450</xdr:rowOff>
                  </from>
                  <to>
                    <xdr:col>37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430" name="Check Box 714">
              <controlPr defaultSize="0" autoFill="0" autoLine="0" autoPict="0">
                <anchor moveWithCells="1">
                  <from>
                    <xdr:col>36</xdr:col>
                    <xdr:colOff>38100</xdr:colOff>
                    <xdr:row>67</xdr:row>
                    <xdr:rowOff>0</xdr:rowOff>
                  </from>
                  <to>
                    <xdr:col>37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431" name="Check Box 715">
              <controlPr defaultSize="0" autoFill="0" autoLine="0" autoPict="0">
                <anchor moveWithCells="1">
                  <from>
                    <xdr:col>36</xdr:col>
                    <xdr:colOff>38100</xdr:colOff>
                    <xdr:row>68</xdr:row>
                    <xdr:rowOff>0</xdr:rowOff>
                  </from>
                  <to>
                    <xdr:col>37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432" name="Check Box 716">
              <controlPr defaultSize="0" autoFill="0" autoLine="0" autoPict="0">
                <anchor moveWithCells="1">
                  <from>
                    <xdr:col>37</xdr:col>
                    <xdr:colOff>38100</xdr:colOff>
                    <xdr:row>65</xdr:row>
                    <xdr:rowOff>0</xdr:rowOff>
                  </from>
                  <to>
                    <xdr:col>38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433" name="Check Box 717">
              <controlPr defaultSize="0" autoFill="0" autoLine="0" autoPict="0">
                <anchor moveWithCells="1">
                  <from>
                    <xdr:col>37</xdr:col>
                    <xdr:colOff>38100</xdr:colOff>
                    <xdr:row>65</xdr:row>
                    <xdr:rowOff>171450</xdr:rowOff>
                  </from>
                  <to>
                    <xdr:col>38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434" name="Check Box 718">
              <controlPr defaultSize="0" autoFill="0" autoLine="0" autoPict="0">
                <anchor moveWithCells="1">
                  <from>
                    <xdr:col>37</xdr:col>
                    <xdr:colOff>38100</xdr:colOff>
                    <xdr:row>67</xdr:row>
                    <xdr:rowOff>0</xdr:rowOff>
                  </from>
                  <to>
                    <xdr:col>38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435" name="Check Box 719">
              <controlPr defaultSize="0" autoFill="0" autoLine="0" autoPict="0">
                <anchor moveWithCells="1">
                  <from>
                    <xdr:col>37</xdr:col>
                    <xdr:colOff>38100</xdr:colOff>
                    <xdr:row>68</xdr:row>
                    <xdr:rowOff>0</xdr:rowOff>
                  </from>
                  <to>
                    <xdr:col>38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436" name="Check Box 720">
              <controlPr defaultSize="0" autoFill="0" autoLine="0" autoPict="0">
                <anchor moveWithCells="1">
                  <from>
                    <xdr:col>37</xdr:col>
                    <xdr:colOff>38100</xdr:colOff>
                    <xdr:row>65</xdr:row>
                    <xdr:rowOff>0</xdr:rowOff>
                  </from>
                  <to>
                    <xdr:col>38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437" name="Check Box 721">
              <controlPr defaultSize="0" autoFill="0" autoLine="0" autoPict="0">
                <anchor moveWithCells="1">
                  <from>
                    <xdr:col>37</xdr:col>
                    <xdr:colOff>38100</xdr:colOff>
                    <xdr:row>65</xdr:row>
                    <xdr:rowOff>171450</xdr:rowOff>
                  </from>
                  <to>
                    <xdr:col>38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438" name="Check Box 722">
              <controlPr defaultSize="0" autoFill="0" autoLine="0" autoPict="0">
                <anchor moveWithCells="1">
                  <from>
                    <xdr:col>37</xdr:col>
                    <xdr:colOff>38100</xdr:colOff>
                    <xdr:row>67</xdr:row>
                    <xdr:rowOff>0</xdr:rowOff>
                  </from>
                  <to>
                    <xdr:col>38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439" name="Check Box 723">
              <controlPr defaultSize="0" autoFill="0" autoLine="0" autoPict="0">
                <anchor moveWithCells="1">
                  <from>
                    <xdr:col>37</xdr:col>
                    <xdr:colOff>38100</xdr:colOff>
                    <xdr:row>68</xdr:row>
                    <xdr:rowOff>0</xdr:rowOff>
                  </from>
                  <to>
                    <xdr:col>38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440" name="Check Box 724">
              <controlPr defaultSize="0" autoFill="0" autoLine="0" autoPict="0">
                <anchor moveWithCells="1">
                  <from>
                    <xdr:col>38</xdr:col>
                    <xdr:colOff>38100</xdr:colOff>
                    <xdr:row>65</xdr:row>
                    <xdr:rowOff>0</xdr:rowOff>
                  </from>
                  <to>
                    <xdr:col>39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441" name="Check Box 725">
              <controlPr defaultSize="0" autoFill="0" autoLine="0" autoPict="0">
                <anchor moveWithCells="1">
                  <from>
                    <xdr:col>38</xdr:col>
                    <xdr:colOff>38100</xdr:colOff>
                    <xdr:row>65</xdr:row>
                    <xdr:rowOff>171450</xdr:rowOff>
                  </from>
                  <to>
                    <xdr:col>39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442" name="Check Box 726">
              <controlPr defaultSize="0" autoFill="0" autoLine="0" autoPict="0">
                <anchor moveWithCells="1">
                  <from>
                    <xdr:col>38</xdr:col>
                    <xdr:colOff>38100</xdr:colOff>
                    <xdr:row>67</xdr:row>
                    <xdr:rowOff>0</xdr:rowOff>
                  </from>
                  <to>
                    <xdr:col>39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443" name="Check Box 727">
              <controlPr defaultSize="0" autoFill="0" autoLine="0" autoPict="0">
                <anchor moveWithCells="1">
                  <from>
                    <xdr:col>38</xdr:col>
                    <xdr:colOff>38100</xdr:colOff>
                    <xdr:row>68</xdr:row>
                    <xdr:rowOff>0</xdr:rowOff>
                  </from>
                  <to>
                    <xdr:col>39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444" name="Check Box 728">
              <controlPr defaultSize="0" autoFill="0" autoLine="0" autoPict="0">
                <anchor moveWithCells="1">
                  <from>
                    <xdr:col>38</xdr:col>
                    <xdr:colOff>38100</xdr:colOff>
                    <xdr:row>65</xdr:row>
                    <xdr:rowOff>0</xdr:rowOff>
                  </from>
                  <to>
                    <xdr:col>39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445" name="Check Box 729">
              <controlPr defaultSize="0" autoFill="0" autoLine="0" autoPict="0">
                <anchor moveWithCells="1">
                  <from>
                    <xdr:col>38</xdr:col>
                    <xdr:colOff>38100</xdr:colOff>
                    <xdr:row>65</xdr:row>
                    <xdr:rowOff>171450</xdr:rowOff>
                  </from>
                  <to>
                    <xdr:col>39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446" name="Check Box 730">
              <controlPr defaultSize="0" autoFill="0" autoLine="0" autoPict="0">
                <anchor moveWithCells="1">
                  <from>
                    <xdr:col>38</xdr:col>
                    <xdr:colOff>38100</xdr:colOff>
                    <xdr:row>67</xdr:row>
                    <xdr:rowOff>0</xdr:rowOff>
                  </from>
                  <to>
                    <xdr:col>39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447" name="Check Box 731">
              <controlPr defaultSize="0" autoFill="0" autoLine="0" autoPict="0">
                <anchor moveWithCells="1">
                  <from>
                    <xdr:col>38</xdr:col>
                    <xdr:colOff>38100</xdr:colOff>
                    <xdr:row>68</xdr:row>
                    <xdr:rowOff>0</xdr:rowOff>
                  </from>
                  <to>
                    <xdr:col>39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448" name="Check Box 732">
              <controlPr defaultSize="0" autoFill="0" autoLine="0" autoPict="0">
                <anchor moveWithCells="1">
                  <from>
                    <xdr:col>38</xdr:col>
                    <xdr:colOff>38100</xdr:colOff>
                    <xdr:row>65</xdr:row>
                    <xdr:rowOff>0</xdr:rowOff>
                  </from>
                  <to>
                    <xdr:col>39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449" name="Check Box 733">
              <controlPr defaultSize="0" autoFill="0" autoLine="0" autoPict="0">
                <anchor moveWithCells="1">
                  <from>
                    <xdr:col>38</xdr:col>
                    <xdr:colOff>38100</xdr:colOff>
                    <xdr:row>65</xdr:row>
                    <xdr:rowOff>171450</xdr:rowOff>
                  </from>
                  <to>
                    <xdr:col>39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450" name="Check Box 734">
              <controlPr defaultSize="0" autoFill="0" autoLine="0" autoPict="0">
                <anchor moveWithCells="1">
                  <from>
                    <xdr:col>38</xdr:col>
                    <xdr:colOff>38100</xdr:colOff>
                    <xdr:row>67</xdr:row>
                    <xdr:rowOff>0</xdr:rowOff>
                  </from>
                  <to>
                    <xdr:col>39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451" name="Check Box 735">
              <controlPr defaultSize="0" autoFill="0" autoLine="0" autoPict="0">
                <anchor moveWithCells="1">
                  <from>
                    <xdr:col>38</xdr:col>
                    <xdr:colOff>38100</xdr:colOff>
                    <xdr:row>68</xdr:row>
                    <xdr:rowOff>0</xdr:rowOff>
                  </from>
                  <to>
                    <xdr:col>39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452" name="Check Box 736">
              <controlPr defaultSize="0" autoFill="0" autoLine="0" autoPict="0">
                <anchor moveWithCells="1">
                  <from>
                    <xdr:col>39</xdr:col>
                    <xdr:colOff>38100</xdr:colOff>
                    <xdr:row>65</xdr:row>
                    <xdr:rowOff>0</xdr:rowOff>
                  </from>
                  <to>
                    <xdr:col>40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453" name="Check Box 737">
              <controlPr defaultSize="0" autoFill="0" autoLine="0" autoPict="0">
                <anchor moveWithCells="1">
                  <from>
                    <xdr:col>39</xdr:col>
                    <xdr:colOff>38100</xdr:colOff>
                    <xdr:row>65</xdr:row>
                    <xdr:rowOff>171450</xdr:rowOff>
                  </from>
                  <to>
                    <xdr:col>40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454" name="Check Box 738">
              <controlPr defaultSize="0" autoFill="0" autoLine="0" autoPict="0">
                <anchor moveWithCells="1">
                  <from>
                    <xdr:col>39</xdr:col>
                    <xdr:colOff>38100</xdr:colOff>
                    <xdr:row>67</xdr:row>
                    <xdr:rowOff>0</xdr:rowOff>
                  </from>
                  <to>
                    <xdr:col>40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455" name="Check Box 739">
              <controlPr defaultSize="0" autoFill="0" autoLine="0" autoPict="0">
                <anchor moveWithCells="1">
                  <from>
                    <xdr:col>39</xdr:col>
                    <xdr:colOff>38100</xdr:colOff>
                    <xdr:row>68</xdr:row>
                    <xdr:rowOff>0</xdr:rowOff>
                  </from>
                  <to>
                    <xdr:col>40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456" name="Check Box 740">
              <controlPr defaultSize="0" autoFill="0" autoLine="0" autoPict="0">
                <anchor moveWithCells="1">
                  <from>
                    <xdr:col>39</xdr:col>
                    <xdr:colOff>38100</xdr:colOff>
                    <xdr:row>65</xdr:row>
                    <xdr:rowOff>0</xdr:rowOff>
                  </from>
                  <to>
                    <xdr:col>40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457" name="Check Box 741">
              <controlPr defaultSize="0" autoFill="0" autoLine="0" autoPict="0">
                <anchor moveWithCells="1">
                  <from>
                    <xdr:col>39</xdr:col>
                    <xdr:colOff>38100</xdr:colOff>
                    <xdr:row>65</xdr:row>
                    <xdr:rowOff>171450</xdr:rowOff>
                  </from>
                  <to>
                    <xdr:col>40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458" name="Check Box 742">
              <controlPr defaultSize="0" autoFill="0" autoLine="0" autoPict="0">
                <anchor moveWithCells="1">
                  <from>
                    <xdr:col>39</xdr:col>
                    <xdr:colOff>38100</xdr:colOff>
                    <xdr:row>67</xdr:row>
                    <xdr:rowOff>0</xdr:rowOff>
                  </from>
                  <to>
                    <xdr:col>40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459" name="Check Box 743">
              <controlPr defaultSize="0" autoFill="0" autoLine="0" autoPict="0">
                <anchor moveWithCells="1">
                  <from>
                    <xdr:col>39</xdr:col>
                    <xdr:colOff>38100</xdr:colOff>
                    <xdr:row>68</xdr:row>
                    <xdr:rowOff>0</xdr:rowOff>
                  </from>
                  <to>
                    <xdr:col>40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460" name="Check Box 744">
              <controlPr defaultSize="0" autoFill="0" autoLine="0" autoPict="0">
                <anchor moveWithCells="1">
                  <from>
                    <xdr:col>39</xdr:col>
                    <xdr:colOff>38100</xdr:colOff>
                    <xdr:row>65</xdr:row>
                    <xdr:rowOff>0</xdr:rowOff>
                  </from>
                  <to>
                    <xdr:col>40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461" name="Check Box 745">
              <controlPr defaultSize="0" autoFill="0" autoLine="0" autoPict="0">
                <anchor moveWithCells="1">
                  <from>
                    <xdr:col>39</xdr:col>
                    <xdr:colOff>38100</xdr:colOff>
                    <xdr:row>65</xdr:row>
                    <xdr:rowOff>171450</xdr:rowOff>
                  </from>
                  <to>
                    <xdr:col>40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462" name="Check Box 746">
              <controlPr defaultSize="0" autoFill="0" autoLine="0" autoPict="0">
                <anchor moveWithCells="1">
                  <from>
                    <xdr:col>39</xdr:col>
                    <xdr:colOff>38100</xdr:colOff>
                    <xdr:row>67</xdr:row>
                    <xdr:rowOff>0</xdr:rowOff>
                  </from>
                  <to>
                    <xdr:col>40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463" name="Check Box 747">
              <controlPr defaultSize="0" autoFill="0" autoLine="0" autoPict="0">
                <anchor moveWithCells="1">
                  <from>
                    <xdr:col>39</xdr:col>
                    <xdr:colOff>38100</xdr:colOff>
                    <xdr:row>68</xdr:row>
                    <xdr:rowOff>0</xdr:rowOff>
                  </from>
                  <to>
                    <xdr:col>40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464" name="Check Box 748">
              <controlPr defaultSize="0" autoFill="0" autoLine="0" autoPict="0">
                <anchor moveWithCells="1">
                  <from>
                    <xdr:col>40</xdr:col>
                    <xdr:colOff>38100</xdr:colOff>
                    <xdr:row>65</xdr:row>
                    <xdr:rowOff>0</xdr:rowOff>
                  </from>
                  <to>
                    <xdr:col>41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465" name="Check Box 749">
              <controlPr defaultSize="0" autoFill="0" autoLine="0" autoPict="0">
                <anchor moveWithCells="1">
                  <from>
                    <xdr:col>40</xdr:col>
                    <xdr:colOff>38100</xdr:colOff>
                    <xdr:row>65</xdr:row>
                    <xdr:rowOff>171450</xdr:rowOff>
                  </from>
                  <to>
                    <xdr:col>41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466" name="Check Box 750">
              <controlPr defaultSize="0" autoFill="0" autoLine="0" autoPict="0">
                <anchor moveWithCells="1">
                  <from>
                    <xdr:col>40</xdr:col>
                    <xdr:colOff>38100</xdr:colOff>
                    <xdr:row>67</xdr:row>
                    <xdr:rowOff>0</xdr:rowOff>
                  </from>
                  <to>
                    <xdr:col>41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467" name="Check Box 751">
              <controlPr defaultSize="0" autoFill="0" autoLine="0" autoPict="0">
                <anchor moveWithCells="1">
                  <from>
                    <xdr:col>40</xdr:col>
                    <xdr:colOff>38100</xdr:colOff>
                    <xdr:row>68</xdr:row>
                    <xdr:rowOff>0</xdr:rowOff>
                  </from>
                  <to>
                    <xdr:col>41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468" name="Check Box 752">
              <controlPr defaultSize="0" autoFill="0" autoLine="0" autoPict="0">
                <anchor moveWithCells="1">
                  <from>
                    <xdr:col>40</xdr:col>
                    <xdr:colOff>38100</xdr:colOff>
                    <xdr:row>65</xdr:row>
                    <xdr:rowOff>0</xdr:rowOff>
                  </from>
                  <to>
                    <xdr:col>41</xdr:col>
                    <xdr:colOff>38100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469" name="Check Box 753">
              <controlPr defaultSize="0" autoFill="0" autoLine="0" autoPict="0">
                <anchor moveWithCells="1">
                  <from>
                    <xdr:col>40</xdr:col>
                    <xdr:colOff>38100</xdr:colOff>
                    <xdr:row>65</xdr:row>
                    <xdr:rowOff>171450</xdr:rowOff>
                  </from>
                  <to>
                    <xdr:col>41</xdr:col>
                    <xdr:colOff>38100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470" name="Check Box 754">
              <controlPr defaultSize="0" autoFill="0" autoLine="0" autoPict="0">
                <anchor moveWithCells="1">
                  <from>
                    <xdr:col>40</xdr:col>
                    <xdr:colOff>38100</xdr:colOff>
                    <xdr:row>67</xdr:row>
                    <xdr:rowOff>0</xdr:rowOff>
                  </from>
                  <to>
                    <xdr:col>41</xdr:col>
                    <xdr:colOff>38100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471" name="Check Box 755">
              <controlPr defaultSize="0" autoFill="0" autoLine="0" autoPict="0">
                <anchor moveWithCells="1">
                  <from>
                    <xdr:col>40</xdr:col>
                    <xdr:colOff>38100</xdr:colOff>
                    <xdr:row>68</xdr:row>
                    <xdr:rowOff>0</xdr:rowOff>
                  </from>
                  <to>
                    <xdr:col>41</xdr:col>
                    <xdr:colOff>38100</xdr:colOff>
                    <xdr:row>69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Enterprise Huawei</vt:lpstr>
      <vt:lpstr>'Enterprise Huawei'!Area_stampa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GALAND</dc:creator>
  <cp:lastModifiedBy>GALAND</cp:lastModifiedBy>
  <cp:lastPrinted>2017-11-17T08:36:09Z</cp:lastPrinted>
  <dcterms:created xsi:type="dcterms:W3CDTF">2013-03-20T10:41:31Z</dcterms:created>
  <dcterms:modified xsi:type="dcterms:W3CDTF">2018-06-15T12:40:54Z</dcterms:modified>
</cp:coreProperties>
</file>